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H14" i="1"/>
  <c r="G14" i="1"/>
  <c r="F14" i="1"/>
  <c r="E14" i="1"/>
  <c r="O14" i="1" l="1"/>
  <c r="E18" i="1"/>
  <c r="F18" i="1"/>
  <c r="G18" i="1"/>
  <c r="H18" i="1"/>
  <c r="I18" i="1"/>
  <c r="O18" i="1" l="1"/>
  <c r="O21" i="1" s="1"/>
  <c r="N14" i="1"/>
  <c r="N18" i="1" s="1"/>
  <c r="I21" i="1"/>
  <c r="H21" i="1"/>
  <c r="L18" i="1"/>
  <c r="F21" i="1"/>
  <c r="K18" i="1"/>
  <c r="G21" i="1"/>
  <c r="E21" i="1"/>
  <c r="M18" i="1"/>
  <c r="D15" i="1"/>
  <c r="K21" i="1" l="1"/>
  <c r="L21" i="1"/>
  <c r="M21" i="1"/>
  <c r="N21" i="1"/>
</calcChain>
</file>

<file path=xl/sharedStrings.xml><?xml version="1.0" encoding="utf-8"?>
<sst xmlns="http://schemas.openxmlformats.org/spreadsheetml/2006/main" count="88" uniqueCount="52">
  <si>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</si>
  <si>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</si>
  <si>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</si>
  <si>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</si>
  <si>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</si>
  <si>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</si>
  <si>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</si>
  <si>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</si>
  <si>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</si>
  <si>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</si>
  <si>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</si>
  <si>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</si>
  <si>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</si>
  <si>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</si>
  <si>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</si>
  <si>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</si>
  <si>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</si>
  <si>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</si>
  <si>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</si>
  <si>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</si>
  <si>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</si>
  <si>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</si>
  <si>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</si>
  <si>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</si>
  <si>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</si>
  <si>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</si>
  <si>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</si>
  <si>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</si>
  <si>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</si>
  <si>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</si>
  <si>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</si>
  <si>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</si>
  <si>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</si>
  <si>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</si>
  <si>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</si>
  <si>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</si>
  <si>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</si>
  <si>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</si>
  <si>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</si>
  <si>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</si>
  <si>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Seurat</t>
  </si>
  <si>
    <t>suomensarja</t>
  </si>
  <si>
    <t>ykköspesis</t>
  </si>
  <si>
    <t>VuVe</t>
  </si>
  <si>
    <t>KPK</t>
  </si>
  <si>
    <t>9.</t>
  </si>
  <si>
    <t>Sanni Sirviö</t>
  </si>
  <si>
    <t>KPK = Kajaanin Pallokerho  (1933),  kasvattajaseura</t>
  </si>
  <si>
    <t>VuVe = Vuokatin Veto  (1946)</t>
  </si>
  <si>
    <t>15.05. 2016  ViU - KPK  0-2  (4-5, 3-7)</t>
  </si>
  <si>
    <t>18.11.1996   Kajaani</t>
  </si>
  <si>
    <t xml:space="preserve">  19 v   5 kk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</si>
</sst>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8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1.855468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50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2010</v>
      </c>
      <c r="C4" s="87"/>
      <c r="D4" s="88" t="s">
        <v>44</v>
      </c>
      <c r="E4" s="87"/>
      <c r="F4" s="89" t="s">
        <v>42</v>
      </c>
      <c r="G4" s="90"/>
      <c r="H4" s="91"/>
      <c r="I4" s="87"/>
      <c r="J4" s="87"/>
      <c r="K4" s="87"/>
      <c r="L4" s="87"/>
      <c r="M4" s="87"/>
      <c r="N4" s="92"/>
      <c r="O4" s="30">
        <v>0</v>
      </c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2011</v>
      </c>
      <c r="C5" s="87"/>
      <c r="D5" s="88" t="s">
        <v>44</v>
      </c>
      <c r="E5" s="87"/>
      <c r="F5" s="89" t="s">
        <v>42</v>
      </c>
      <c r="G5" s="90"/>
      <c r="H5" s="91"/>
      <c r="I5" s="87"/>
      <c r="J5" s="87"/>
      <c r="K5" s="87"/>
      <c r="L5" s="87"/>
      <c r="M5" s="87"/>
      <c r="N5" s="92"/>
      <c r="O5" s="30">
        <v>0</v>
      </c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2012</v>
      </c>
      <c r="C6" s="81"/>
      <c r="D6" s="82" t="s">
        <v>44</v>
      </c>
      <c r="E6" s="81"/>
      <c r="F6" s="86" t="s">
        <v>41</v>
      </c>
      <c r="G6" s="83"/>
      <c r="H6" s="84"/>
      <c r="I6" s="81"/>
      <c r="J6" s="81"/>
      <c r="K6" s="81"/>
      <c r="L6" s="81"/>
      <c r="M6" s="81"/>
      <c r="N6" s="85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2013</v>
      </c>
      <c r="C7" s="81"/>
      <c r="D7" s="82" t="s">
        <v>44</v>
      </c>
      <c r="E7" s="81"/>
      <c r="F7" s="86" t="s">
        <v>41</v>
      </c>
      <c r="G7" s="83"/>
      <c r="H7" s="84"/>
      <c r="I7" s="81"/>
      <c r="J7" s="81"/>
      <c r="K7" s="81"/>
      <c r="L7" s="81"/>
      <c r="M7" s="81"/>
      <c r="N7" s="85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1">
        <v>2014</v>
      </c>
      <c r="C8" s="81"/>
      <c r="D8" s="82" t="s">
        <v>44</v>
      </c>
      <c r="E8" s="81"/>
      <c r="F8" s="86" t="s">
        <v>41</v>
      </c>
      <c r="G8" s="83"/>
      <c r="H8" s="84"/>
      <c r="I8" s="81"/>
      <c r="J8" s="81"/>
      <c r="K8" s="81"/>
      <c r="L8" s="81"/>
      <c r="M8" s="81"/>
      <c r="N8" s="85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1">
        <v>2015</v>
      </c>
      <c r="C9" s="81"/>
      <c r="D9" s="82" t="s">
        <v>43</v>
      </c>
      <c r="E9" s="81"/>
      <c r="F9" s="86" t="s">
        <v>41</v>
      </c>
      <c r="G9" s="83"/>
      <c r="H9" s="84"/>
      <c r="I9" s="81"/>
      <c r="J9" s="81"/>
      <c r="K9" s="81"/>
      <c r="L9" s="81"/>
      <c r="M9" s="81"/>
      <c r="N9" s="85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7">
        <v>2015</v>
      </c>
      <c r="C10" s="87"/>
      <c r="D10" s="88" t="s">
        <v>44</v>
      </c>
      <c r="E10" s="87"/>
      <c r="F10" s="89" t="s">
        <v>42</v>
      </c>
      <c r="G10" s="90"/>
      <c r="H10" s="91"/>
      <c r="I10" s="87"/>
      <c r="J10" s="87"/>
      <c r="K10" s="87"/>
      <c r="L10" s="87"/>
      <c r="M10" s="87"/>
      <c r="N10" s="92"/>
      <c r="O10" s="30">
        <v>0</v>
      </c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1">
        <v>2016</v>
      </c>
      <c r="C11" s="81"/>
      <c r="D11" s="82" t="s">
        <v>43</v>
      </c>
      <c r="E11" s="81"/>
      <c r="F11" s="86" t="s">
        <v>41</v>
      </c>
      <c r="G11" s="83"/>
      <c r="H11" s="84"/>
      <c r="I11" s="81"/>
      <c r="J11" s="81"/>
      <c r="K11" s="81"/>
      <c r="L11" s="81"/>
      <c r="M11" s="81"/>
      <c r="N11" s="85"/>
      <c r="O11" s="25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32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2016</v>
      </c>
      <c r="C12" s="27" t="s">
        <v>45</v>
      </c>
      <c r="D12" s="28" t="s">
        <v>44</v>
      </c>
      <c r="E12" s="27">
        <v>14</v>
      </c>
      <c r="F12" s="27">
        <v>0</v>
      </c>
      <c r="G12" s="27">
        <v>6</v>
      </c>
      <c r="H12" s="45">
        <v>0</v>
      </c>
      <c r="I12" s="27">
        <v>22</v>
      </c>
      <c r="J12" s="27">
        <v>4</v>
      </c>
      <c r="K12" s="27">
        <v>3</v>
      </c>
      <c r="L12" s="27">
        <v>9</v>
      </c>
      <c r="M12" s="27">
        <v>6</v>
      </c>
      <c r="N12" s="29">
        <v>0.38600000000000001</v>
      </c>
      <c r="O12" s="93">
        <v>57</v>
      </c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32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1">
        <v>2017</v>
      </c>
      <c r="C13" s="81"/>
      <c r="D13" s="82" t="s">
        <v>44</v>
      </c>
      <c r="E13" s="81"/>
      <c r="F13" s="86" t="s">
        <v>41</v>
      </c>
      <c r="G13" s="83"/>
      <c r="H13" s="84"/>
      <c r="I13" s="81"/>
      <c r="J13" s="81"/>
      <c r="K13" s="81"/>
      <c r="L13" s="81"/>
      <c r="M13" s="81"/>
      <c r="N13" s="85"/>
      <c r="O13" s="25"/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32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SUM(E6:E12)</f>
        <v>14</v>
      </c>
      <c r="F14" s="19">
        <f t="shared" si="0"/>
        <v>0</v>
      </c>
      <c r="G14" s="19">
        <f t="shared" si="0"/>
        <v>6</v>
      </c>
      <c r="H14" s="19">
        <f t="shared" si="0"/>
        <v>0</v>
      </c>
      <c r="I14" s="19">
        <f t="shared" si="0"/>
        <v>22</v>
      </c>
      <c r="J14" s="19">
        <f t="shared" si="0"/>
        <v>4</v>
      </c>
      <c r="K14" s="19">
        <f t="shared" si="0"/>
        <v>3</v>
      </c>
      <c r="L14" s="19">
        <f t="shared" si="0"/>
        <v>9</v>
      </c>
      <c r="M14" s="19">
        <f t="shared" si="0"/>
        <v>6</v>
      </c>
      <c r="N14" s="33">
        <f>PRODUCT(I14/O14)</f>
        <v>0.38596491228070173</v>
      </c>
      <c r="O14" s="34">
        <f>SUM(O10:O12)</f>
        <v>57</v>
      </c>
      <c r="P14" s="19">
        <f t="shared" ref="P14:AE14" si="1">SUM(P6:P12)</f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5"/>
      <c r="D15" s="36">
        <f>SUM(F14:H14)+((I14-F14-G14)/3)+(E14/3)+(Z14*25)+(AA14*25)+(AB14*10)+(AC14*25)+(AD14*20)+(AE14*15)</f>
        <v>16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8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39"/>
      <c r="P16" s="1"/>
      <c r="Q16" s="40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23" t="s">
        <v>16</v>
      </c>
      <c r="C17" s="42"/>
      <c r="D17" s="42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3" t="s">
        <v>39</v>
      </c>
      <c r="O17" s="25"/>
      <c r="P17" s="43" t="s">
        <v>33</v>
      </c>
      <c r="Q17" s="13"/>
      <c r="R17" s="13"/>
      <c r="S17" s="13"/>
      <c r="T17" s="44"/>
      <c r="U17" s="44"/>
      <c r="V17" s="44"/>
      <c r="W17" s="44"/>
      <c r="X17" s="44"/>
      <c r="Y17" s="13"/>
      <c r="Z17" s="13"/>
      <c r="AA17" s="13"/>
      <c r="AB17" s="13"/>
      <c r="AC17" s="13"/>
      <c r="AD17" s="13"/>
      <c r="AE17" s="13"/>
      <c r="AF17" s="4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3" t="s">
        <v>17</v>
      </c>
      <c r="C18" s="13"/>
      <c r="D18" s="46"/>
      <c r="E18" s="27">
        <f>PRODUCT(E14)</f>
        <v>14</v>
      </c>
      <c r="F18" s="27">
        <f>PRODUCT(F14)</f>
        <v>0</v>
      </c>
      <c r="G18" s="27">
        <f>PRODUCT(G14)</f>
        <v>6</v>
      </c>
      <c r="H18" s="27">
        <f>PRODUCT(H14)</f>
        <v>0</v>
      </c>
      <c r="I18" s="27">
        <f>PRODUCT(I14)</f>
        <v>22</v>
      </c>
      <c r="J18" s="1"/>
      <c r="K18" s="47">
        <f>PRODUCT((F18+G18)/E18)</f>
        <v>0.42857142857142855</v>
      </c>
      <c r="L18" s="47">
        <f>PRODUCT(H18/E18)</f>
        <v>0</v>
      </c>
      <c r="M18" s="47">
        <f>PRODUCT(I18/E18)</f>
        <v>1.5714285714285714</v>
      </c>
      <c r="N18" s="48">
        <f>PRODUCT(N14)</f>
        <v>0.38596491228070173</v>
      </c>
      <c r="O18" s="25">
        <f>PRODUCT(O14)</f>
        <v>57</v>
      </c>
      <c r="P18" s="49" t="s">
        <v>34</v>
      </c>
      <c r="Q18" s="50"/>
      <c r="R18" s="50"/>
      <c r="S18" s="59" t="s">
        <v>49</v>
      </c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2" t="s">
        <v>35</v>
      </c>
      <c r="AE18" s="52"/>
      <c r="AF18" s="53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4" t="s">
        <v>18</v>
      </c>
      <c r="C19" s="55"/>
      <c r="D19" s="56"/>
      <c r="E19" s="27"/>
      <c r="F19" s="27"/>
      <c r="G19" s="27"/>
      <c r="H19" s="27"/>
      <c r="I19" s="27"/>
      <c r="J19" s="1"/>
      <c r="K19" s="47"/>
      <c r="L19" s="47"/>
      <c r="M19" s="47"/>
      <c r="N19" s="29"/>
      <c r="O19" s="25"/>
      <c r="P19" s="57" t="s">
        <v>36</v>
      </c>
      <c r="Q19" s="58"/>
      <c r="R19" s="58"/>
      <c r="S19" s="59" t="s">
        <v>49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 t="s">
        <v>35</v>
      </c>
      <c r="AE19" s="60"/>
      <c r="AF19" s="61" t="s">
        <v>51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19</v>
      </c>
      <c r="C20" s="63"/>
      <c r="D20" s="64"/>
      <c r="E20" s="31"/>
      <c r="F20" s="31"/>
      <c r="G20" s="31"/>
      <c r="H20" s="31"/>
      <c r="I20" s="31"/>
      <c r="J20" s="1"/>
      <c r="K20" s="65"/>
      <c r="L20" s="65"/>
      <c r="M20" s="65"/>
      <c r="N20" s="66"/>
      <c r="O20" s="25"/>
      <c r="P20" s="57" t="s">
        <v>37</v>
      </c>
      <c r="Q20" s="58"/>
      <c r="R20" s="58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0"/>
      <c r="AE20" s="60"/>
      <c r="AF20" s="6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7" t="s">
        <v>20</v>
      </c>
      <c r="C21" s="68"/>
      <c r="D21" s="69"/>
      <c r="E21" s="19">
        <f>SUM(E18:E20)</f>
        <v>14</v>
      </c>
      <c r="F21" s="19">
        <f>SUM(F18:F20)</f>
        <v>0</v>
      </c>
      <c r="G21" s="19">
        <f>SUM(G18:G20)</f>
        <v>6</v>
      </c>
      <c r="H21" s="19">
        <f>SUM(H18:H20)</f>
        <v>0</v>
      </c>
      <c r="I21" s="19">
        <f>SUM(I18:I20)</f>
        <v>22</v>
      </c>
      <c r="J21" s="1"/>
      <c r="K21" s="70">
        <f>PRODUCT((F21+G21)/E21)</f>
        <v>0.42857142857142855</v>
      </c>
      <c r="L21" s="70">
        <f>PRODUCT(H21/E21)</f>
        <v>0</v>
      </c>
      <c r="M21" s="70">
        <f>PRODUCT(I21/E21)</f>
        <v>1.5714285714285714</v>
      </c>
      <c r="N21" s="33">
        <f>PRODUCT(I21/O21)</f>
        <v>0.38596491228070173</v>
      </c>
      <c r="O21" s="25">
        <f>SUM(O18:O20)</f>
        <v>57</v>
      </c>
      <c r="P21" s="71" t="s">
        <v>38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4"/>
      <c r="AE21" s="74"/>
      <c r="AF21" s="7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7"/>
      <c r="O22" s="25"/>
      <c r="P22" s="1"/>
      <c r="Q22" s="40"/>
      <c r="R22" s="1"/>
      <c r="S22" s="1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10" customFormat="1" ht="15" customHeight="1" x14ac:dyDescent="0.25">
      <c r="A23" s="1"/>
      <c r="B23" s="1" t="s">
        <v>40</v>
      </c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25"/>
      <c r="P23" s="1"/>
      <c r="Q23" s="40"/>
      <c r="R23" s="1"/>
      <c r="S23" s="25"/>
      <c r="T23" s="25"/>
      <c r="U23" s="25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77"/>
      <c r="N26" s="77"/>
      <c r="O26" s="25"/>
      <c r="P26" s="1"/>
      <c r="Q26" s="40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s="7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0"/>
      <c r="R27" s="1"/>
      <c r="S27" s="1"/>
      <c r="T27" s="25"/>
      <c r="U27" s="25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s="7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0"/>
      <c r="R28" s="1"/>
      <c r="S28" s="1"/>
      <c r="T28" s="25"/>
      <c r="U28" s="25"/>
      <c r="V28" s="76"/>
      <c r="W28" s="76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0"/>
      <c r="R29" s="1"/>
      <c r="S29" s="1"/>
      <c r="T29" s="25"/>
      <c r="U29" s="25"/>
      <c r="V29" s="76"/>
      <c r="W29" s="76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76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76"/>
      <c r="W31" s="76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7"/>
      <c r="N32" s="37"/>
      <c r="O32" s="25"/>
      <c r="P32" s="1"/>
      <c r="Q32" s="40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40"/>
      <c r="R33" s="1"/>
      <c r="S33" s="1"/>
      <c r="T33" s="25"/>
      <c r="U33" s="25"/>
      <c r="V33" s="76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40"/>
      <c r="R34" s="1"/>
      <c r="S34" s="1"/>
      <c r="T34" s="25"/>
      <c r="U34" s="25"/>
      <c r="V34" s="76"/>
      <c r="W34" s="76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40"/>
      <c r="R35" s="1"/>
      <c r="S35" s="1"/>
      <c r="T35" s="25"/>
      <c r="U35" s="25"/>
      <c r="V35" s="76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9"/>
      <c r="AH35" s="78"/>
      <c r="AI35" s="78"/>
      <c r="AJ35" s="78"/>
      <c r="AK35" s="78"/>
      <c r="AL35" s="78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7"/>
      <c r="N36" s="37"/>
      <c r="O36" s="25"/>
      <c r="P36" s="1"/>
      <c r="Q36" s="40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78"/>
      <c r="AI36" s="78"/>
      <c r="AJ36" s="78"/>
      <c r="AK36" s="78"/>
      <c r="AL36" s="78"/>
    </row>
    <row r="37" spans="1:38" ht="15" customHeight="1" x14ac:dyDescent="0.25">
      <c r="A37" s="7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40"/>
      <c r="R37" s="1"/>
      <c r="S37" s="1"/>
      <c r="T37" s="25"/>
      <c r="U37" s="25"/>
      <c r="V37" s="76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</row>
    <row r="38" spans="1:38" ht="15" customHeight="1" x14ac:dyDescent="0.25">
      <c r="A38" s="7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40"/>
      <c r="R38" s="1"/>
      <c r="S38" s="1"/>
      <c r="T38" s="25"/>
      <c r="U38" s="25"/>
      <c r="V38" s="76"/>
      <c r="W38" s="76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40"/>
      <c r="R39" s="1"/>
      <c r="S39" s="1"/>
      <c r="T39" s="25"/>
      <c r="U39" s="25"/>
      <c r="V39" s="76"/>
      <c r="W39" s="76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76"/>
      <c r="W40" s="7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76"/>
      <c r="W41" s="7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0"/>
      <c r="O42" s="25"/>
      <c r="P42" s="1"/>
      <c r="Q42" s="40"/>
      <c r="R42" s="1"/>
      <c r="S42" s="1"/>
      <c r="T42" s="25"/>
      <c r="U42" s="25"/>
      <c r="V42" s="76"/>
      <c r="W42" s="1"/>
      <c r="X42" s="1"/>
      <c r="Y42" s="1"/>
      <c r="Z42" s="1"/>
      <c r="AA42" s="1"/>
      <c r="AB42" s="1"/>
      <c r="AC42" s="1"/>
      <c r="AD42" s="1"/>
      <c r="AE42" s="1"/>
      <c r="AF42" s="41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0"/>
      <c r="O43" s="25"/>
      <c r="P43" s="1"/>
      <c r="Q43" s="40"/>
      <c r="R43" s="1"/>
      <c r="S43" s="1"/>
      <c r="T43" s="25"/>
      <c r="U43" s="25"/>
      <c r="V43" s="76"/>
      <c r="W43" s="1"/>
      <c r="X43" s="1"/>
      <c r="Y43" s="1"/>
      <c r="Z43" s="1"/>
      <c r="AA43" s="1"/>
      <c r="AB43" s="1"/>
      <c r="AC43" s="1"/>
      <c r="AD43" s="1"/>
      <c r="AE43" s="1"/>
      <c r="AF43" s="41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0"/>
      <c r="O44" s="25"/>
      <c r="P44" s="1"/>
      <c r="Q44" s="40"/>
      <c r="R44" s="1"/>
      <c r="S44" s="1"/>
      <c r="T44" s="25"/>
      <c r="U44" s="25"/>
      <c r="V44" s="76"/>
      <c r="W44" s="1"/>
      <c r="X44" s="1"/>
      <c r="Y44" s="1"/>
      <c r="Z44" s="1"/>
      <c r="AA44" s="1"/>
      <c r="AB44" s="1"/>
      <c r="AC44" s="1"/>
      <c r="AD44" s="1"/>
      <c r="AE44" s="1"/>
      <c r="AF44" s="41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0"/>
      <c r="O45" s="25"/>
      <c r="P45" s="1"/>
      <c r="Q45" s="40"/>
      <c r="R45" s="1"/>
      <c r="S45" s="1"/>
      <c r="T45" s="25"/>
      <c r="U45" s="25"/>
      <c r="V45" s="76"/>
      <c r="W45" s="1"/>
      <c r="X45" s="1"/>
      <c r="Y45" s="1"/>
      <c r="Z45" s="1"/>
      <c r="AA45" s="1"/>
      <c r="AB45" s="1"/>
      <c r="AC45" s="1"/>
      <c r="AD45" s="1"/>
      <c r="AE45" s="1"/>
      <c r="AF45" s="41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0"/>
      <c r="O46" s="25"/>
      <c r="P46" s="1"/>
      <c r="Q46" s="40"/>
      <c r="R46" s="1"/>
      <c r="S46" s="1"/>
      <c r="T46" s="25"/>
      <c r="U46" s="25"/>
      <c r="V46" s="76"/>
      <c r="W46" s="1"/>
      <c r="X46" s="1"/>
      <c r="Y46" s="1"/>
      <c r="Z46" s="1"/>
      <c r="AA46" s="1"/>
      <c r="AB46" s="1"/>
      <c r="AC46" s="1"/>
      <c r="AD46" s="1"/>
      <c r="AE46" s="1"/>
      <c r="AF46" s="41"/>
    </row>
  </sheetData>
  <sortState ref="D18:D19">
    <sortCondition ref="D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2019-02-15T23:53:00Z</dcterms:modified>
</cp:coreProperties>
</file>