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N14" i="5" l="1"/>
  <c r="M14" i="5"/>
  <c r="L14" i="5"/>
  <c r="O13" i="5" l="1"/>
  <c r="N13" i="5"/>
  <c r="M13" i="5"/>
  <c r="L13" i="5"/>
  <c r="K13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O16" i="5" s="1"/>
  <c r="H10" i="5"/>
  <c r="H14" i="5" s="1"/>
  <c r="G10" i="5"/>
  <c r="G14" i="5" s="1"/>
  <c r="G16" i="5" s="1"/>
  <c r="F10" i="5"/>
  <c r="F14" i="5" s="1"/>
  <c r="E10" i="5"/>
  <c r="E14" i="5" s="1"/>
  <c r="E16" i="5" s="1"/>
  <c r="K16" i="5" l="1"/>
  <c r="K15" i="5"/>
  <c r="J15" i="5" s="1"/>
  <c r="F15" i="5"/>
  <c r="F16" i="5" s="1"/>
  <c r="H15" i="5"/>
  <c r="H16" i="5" s="1"/>
  <c r="M16" i="5" s="1"/>
  <c r="J16" i="5"/>
  <c r="O15" i="5"/>
  <c r="AF10" i="5"/>
  <c r="N16" i="5" l="1"/>
  <c r="L16" i="5"/>
  <c r="L15" i="5"/>
  <c r="N15" i="5"/>
  <c r="M15" i="5"/>
  <c r="Q21" i="4"/>
  <c r="P21" i="4"/>
  <c r="O20" i="4"/>
  <c r="R20" i="4" s="1"/>
  <c r="R19" i="4"/>
  <c r="R18" i="4"/>
  <c r="R17" i="4"/>
  <c r="F17" i="4"/>
  <c r="F21" i="4" s="1"/>
  <c r="X14" i="4"/>
  <c r="W14" i="4"/>
  <c r="V14" i="4"/>
  <c r="T14" i="4"/>
  <c r="Q14" i="4"/>
  <c r="P14" i="4"/>
  <c r="O14" i="4"/>
  <c r="M14" i="4"/>
  <c r="H18" i="4" s="1"/>
  <c r="L14" i="4"/>
  <c r="F18" i="4" s="1"/>
  <c r="K14" i="4"/>
  <c r="E18" i="4" s="1"/>
  <c r="H14" i="4"/>
  <c r="H17" i="4" s="1"/>
  <c r="F14" i="4"/>
  <c r="I14" i="4" s="1"/>
  <c r="E14" i="4"/>
  <c r="E17" i="4" s="1"/>
  <c r="N13" i="4"/>
  <c r="I13" i="4"/>
  <c r="N12" i="4"/>
  <c r="I12" i="4"/>
  <c r="N11" i="4"/>
  <c r="I11" i="4"/>
  <c r="N10" i="4"/>
  <c r="I10" i="4"/>
  <c r="N9" i="4"/>
  <c r="I9" i="4"/>
  <c r="N8" i="4"/>
  <c r="I8" i="4"/>
  <c r="N7" i="4"/>
  <c r="I7" i="4"/>
  <c r="N6" i="4"/>
  <c r="I6" i="4"/>
  <c r="N5" i="4"/>
  <c r="I5" i="4"/>
  <c r="I21" i="4" l="1"/>
  <c r="E21" i="4"/>
  <c r="H21" i="4"/>
  <c r="I18" i="4"/>
  <c r="I17" i="4"/>
  <c r="O21" i="4"/>
  <c r="R21" i="4" s="1"/>
  <c r="N14" i="4"/>
  <c r="P25" i="3"/>
  <c r="O25" i="3"/>
  <c r="N25" i="3"/>
  <c r="M25" i="3"/>
  <c r="I25" i="3"/>
  <c r="G25" i="3"/>
  <c r="P31" i="3" l="1"/>
  <c r="M31" i="3"/>
  <c r="I31" i="3"/>
  <c r="P13" i="3"/>
  <c r="O13" i="3"/>
  <c r="M13" i="3"/>
  <c r="I13" i="3"/>
  <c r="G13" i="3"/>
</calcChain>
</file>

<file path=xl/sharedStrings.xml><?xml version="1.0" encoding="utf-8"?>
<sst xmlns="http://schemas.openxmlformats.org/spreadsheetml/2006/main" count="1102" uniqueCount="487">
  <si>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</si>
  <si>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</si>
  <si>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</si>
  <si>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</si>
  <si>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</si>
  <si>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</si>
  <si>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</si>
  <si>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</si>
  <si>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</si>
  <si>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</si>
  <si>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</si>
  <si>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</si>
  <si>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</si>
  <si>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</si>
  <si>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</si>
  <si>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</si>
  <si>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</si>
  <si>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</si>
  <si>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</si>
  <si>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</si>
  <si>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</si>
  <si>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</si>
  <si>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</si>
  <si>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</si>
  <si>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</si>
  <si>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</si>
  <si>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</si>
  <si>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</si>
  <si>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</si>
  <si>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</si>
  <si>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</si>
  <si>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</si>
  <si>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</si>
  <si>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</si>
  <si>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</si>
  <si>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Seurat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</si>
  <si>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</si>
  <si>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</si>
  <si>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</si>
  <si>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</si>
  <si>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</si>
  <si>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</si>
  <si>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</si>
  <si>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</si>
  <si>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</si>
  <si>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</si>
  <si>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</si>
  <si>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</si>
  <si>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</si>
  <si>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</si>
  <si>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</si>
  <si>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</si>
  <si>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</si>
  <si>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</si>
  <si>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</si>
  <si>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</si>
  <si>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</si>
  <si>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</si>
  <si>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</si>
  <si>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SoJy</t>
  </si>
  <si>
    <t>SoJy = Sotkamon Jymy  (1909),  kasvattajaseura</t>
  </si>
  <si>
    <t xml:space="preserve"> ITÄ - LÄNSI - KORTTI</t>
  </si>
  <si>
    <t>0-0-0</t>
  </si>
  <si>
    <t xml:space="preserve">  19 v   2 kk 29 pv</t>
  </si>
  <si>
    <t>Sami Sirviö</t>
  </si>
  <si>
    <t>2.7.1970   Sotkamo</t>
  </si>
  <si>
    <t>3.</t>
  </si>
  <si>
    <t>ykkössarja</t>
  </si>
  <si>
    <t>1.</t>
  </si>
  <si>
    <t>6.</t>
  </si>
  <si>
    <t>9.</t>
  </si>
  <si>
    <t>10.</t>
  </si>
  <si>
    <t>2.</t>
  </si>
  <si>
    <t>8.</t>
  </si>
  <si>
    <t>5.</t>
  </si>
  <si>
    <t>Tiikerit</t>
  </si>
  <si>
    <t>4.</t>
  </si>
  <si>
    <t>Tahko</t>
  </si>
  <si>
    <t>RiiPe</t>
  </si>
  <si>
    <t>suomensarja</t>
  </si>
  <si>
    <t>IPV</t>
  </si>
  <si>
    <t>JäPe</t>
  </si>
  <si>
    <t>05.09. 1987  SoJy - Kiri  2-7</t>
  </si>
  <si>
    <t>Tahko = Hyvinkään Tahko  (1915)</t>
  </si>
  <si>
    <t>IPV = Imatran Pallo-Veikot  (1955)</t>
  </si>
  <si>
    <t>Tiikerit = Kaisaniemen Tiikerit  (1996)</t>
  </si>
  <si>
    <t>RiiPe  = Riihimäen Pesis  (1999)</t>
  </si>
  <si>
    <t>PELINJOHTAJAKORTTI</t>
  </si>
  <si>
    <t>2.7.1970</t>
  </si>
  <si>
    <t>MSU</t>
  </si>
  <si>
    <t xml:space="preserve"> Arvo-ottelut</t>
  </si>
  <si>
    <t xml:space="preserve">   Mitalit</t>
  </si>
  <si>
    <t xml:space="preserve">PLAY OFF </t>
  </si>
  <si>
    <t>Voitto-%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</si>
  <si>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</si>
  <si>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</si>
  <si>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</si>
  <si>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</si>
  <si>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</si>
  <si>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PattU</t>
  </si>
  <si>
    <t>7.</t>
  </si>
  <si>
    <t xml:space="preserve"> Jatkosarja</t>
  </si>
  <si>
    <t xml:space="preserve"> 3-0  KPL</t>
  </si>
  <si>
    <t xml:space="preserve"> 3-2  SoJy</t>
  </si>
  <si>
    <t xml:space="preserve"> Vuoden pelinjohtaja</t>
  </si>
  <si>
    <t xml:space="preserve"> 0-3  Lippo</t>
  </si>
  <si>
    <t xml:space="preserve"> 4-1  KaMa</t>
  </si>
  <si>
    <t xml:space="preserve"> 0-3  ViVe</t>
  </si>
  <si>
    <t xml:space="preserve"> 2-1  KPL</t>
  </si>
  <si>
    <t xml:space="preserve"> 4-2  KoU</t>
  </si>
  <si>
    <t xml:space="preserve"> 0-3  SoJy</t>
  </si>
  <si>
    <t xml:space="preserve"> 2-0  JoMa</t>
  </si>
  <si>
    <t xml:space="preserve"> 3-1  JymyJussit</t>
  </si>
  <si>
    <t xml:space="preserve"> 0-3  Tahko</t>
  </si>
  <si>
    <t xml:space="preserve"> 1-2  JoMa</t>
  </si>
  <si>
    <t xml:space="preserve"> 0-3  JoMa</t>
  </si>
  <si>
    <t>1 - 3</t>
  </si>
  <si>
    <t>2 - 1</t>
  </si>
  <si>
    <t>1 - 0</t>
  </si>
  <si>
    <t>SARJAT</t>
  </si>
  <si>
    <t>Seurat:</t>
  </si>
  <si>
    <t>PattU = Pattijoen Urheilijat  (1928)</t>
  </si>
  <si>
    <t>Puolivälierät</t>
  </si>
  <si>
    <t>Välierät</t>
  </si>
  <si>
    <t>Pronssi</t>
  </si>
  <si>
    <t>Finaalit</t>
  </si>
  <si>
    <t xml:space="preserve"> </t>
  </si>
  <si>
    <t>22.07. 1990  Vimpeli</t>
  </si>
  <si>
    <t xml:space="preserve">  5-8</t>
  </si>
  <si>
    <t>3k</t>
  </si>
  <si>
    <t>Aulis Väisänen</t>
  </si>
  <si>
    <t>5572</t>
  </si>
  <si>
    <t>21.07. 1991  Oulu</t>
  </si>
  <si>
    <t xml:space="preserve">  4-8</t>
  </si>
  <si>
    <t>6114</t>
  </si>
  <si>
    <t>28.06. 1992  Seinäjoki</t>
  </si>
  <si>
    <t xml:space="preserve">  5-7</t>
  </si>
  <si>
    <t>Raimo Tikkanen</t>
  </si>
  <si>
    <t>5972</t>
  </si>
  <si>
    <t>25.07. 1993  Sotkamo</t>
  </si>
  <si>
    <t xml:space="preserve">  8-1</t>
  </si>
  <si>
    <t>Juha Tanskanen</t>
  </si>
  <si>
    <t>6168</t>
  </si>
  <si>
    <t>24.07. 1994  Loimaa</t>
  </si>
  <si>
    <t xml:space="preserve">  0-1  (0-2, 1-1)</t>
  </si>
  <si>
    <t>6008</t>
  </si>
  <si>
    <t>16.07. 1995  Alajärvi</t>
  </si>
  <si>
    <t xml:space="preserve">  2-0  (2-1, 2-1)</t>
  </si>
  <si>
    <t>Aki Pöntinen</t>
  </si>
  <si>
    <t>6822</t>
  </si>
  <si>
    <t>14.07. 1996  Kitee</t>
  </si>
  <si>
    <t xml:space="preserve">  1-0  (1-0, 0-0)</t>
  </si>
  <si>
    <t>2k</t>
  </si>
  <si>
    <t>7773</t>
  </si>
  <si>
    <t>17.08. 1997  Hyvinkää</t>
  </si>
  <si>
    <t xml:space="preserve">  2-0  (5-2, 11-6)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</si>
  <si>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</si>
  <si>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</si>
  <si>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</si>
  <si>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</si>
  <si>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</si>
  <si>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</si>
  <si>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20 v  0 kk  20 pv</t>
  </si>
  <si>
    <t>C-POJAT</t>
  </si>
  <si>
    <t>06.07. 1985  Joutsa</t>
  </si>
  <si>
    <t xml:space="preserve"> 8-21</t>
  </si>
  <si>
    <t>Risto Uosukainen</t>
  </si>
  <si>
    <t>B-POJAT</t>
  </si>
  <si>
    <t>11.07. 1987  Harjavalta</t>
  </si>
  <si>
    <t xml:space="preserve"> 12-8</t>
  </si>
  <si>
    <t>A-POJAT</t>
  </si>
  <si>
    <t>01.07. 1988  Kankaanpää</t>
  </si>
  <si>
    <t xml:space="preserve">  9-7</t>
  </si>
  <si>
    <t>Eero Leskinen</t>
  </si>
  <si>
    <t>09.06. 1989  Sotkamo</t>
  </si>
  <si>
    <t xml:space="preserve"> 8-10</t>
  </si>
  <si>
    <t>29.05. 1991  Haaparanta</t>
  </si>
  <si>
    <t xml:space="preserve">  7-6</t>
  </si>
  <si>
    <t>Pekka Peltomäki</t>
  </si>
  <si>
    <t>26.05. 1992  Juva</t>
  </si>
  <si>
    <t xml:space="preserve">  3-11</t>
  </si>
  <si>
    <t>Liitto</t>
  </si>
  <si>
    <t>20 v  10 kk  27 pv</t>
  </si>
  <si>
    <t>Play off, voitot, voittoprosentti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</si>
  <si>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</si>
  <si>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</si>
  <si>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</si>
  <si>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</si>
  <si>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</si>
  <si>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</si>
  <si>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</si>
  <si>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</si>
  <si>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</si>
  <si>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</si>
  <si>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3-0  Lippo</t>
  </si>
  <si>
    <t>2-0  IPV</t>
  </si>
  <si>
    <t>0-2  Tahko</t>
  </si>
  <si>
    <t>3-0  Kiri</t>
  </si>
  <si>
    <t>3-1  SMJ</t>
  </si>
  <si>
    <t>3-1  Lippo</t>
  </si>
  <si>
    <t>3-0  LP</t>
  </si>
  <si>
    <t xml:space="preserve"> Etenijäkuningas  1991</t>
  </si>
  <si>
    <t>1-3  PattU</t>
  </si>
  <si>
    <t>1-3 Tahko</t>
  </si>
  <si>
    <t>8/12</t>
  </si>
  <si>
    <t>7/9</t>
  </si>
  <si>
    <t>1/3</t>
  </si>
  <si>
    <t>5/7</t>
  </si>
  <si>
    <t>3/8</t>
  </si>
  <si>
    <t>0/4</t>
  </si>
  <si>
    <t>1/2</t>
  </si>
  <si>
    <t>1/1</t>
  </si>
  <si>
    <t>3/5</t>
  </si>
  <si>
    <t>0/1</t>
  </si>
  <si>
    <t>4/7</t>
  </si>
  <si>
    <t>2/4</t>
  </si>
  <si>
    <t>4/5</t>
  </si>
  <si>
    <t>2/2</t>
  </si>
  <si>
    <t>5/10</t>
  </si>
  <si>
    <t>3/4</t>
  </si>
  <si>
    <t>0/3</t>
  </si>
  <si>
    <t>8/10</t>
  </si>
  <si>
    <t>6/6</t>
  </si>
  <si>
    <t>6/8</t>
  </si>
  <si>
    <t>4/4</t>
  </si>
  <si>
    <t>7/7</t>
  </si>
  <si>
    <t>6/9</t>
  </si>
  <si>
    <t>5/6</t>
  </si>
  <si>
    <t>27/37</t>
  </si>
  <si>
    <t>11/21</t>
  </si>
  <si>
    <t>7/8</t>
  </si>
  <si>
    <t>2/5</t>
  </si>
  <si>
    <t>47/71</t>
  </si>
  <si>
    <t>6/10</t>
  </si>
  <si>
    <t>0/2</t>
  </si>
  <si>
    <t>10/17</t>
  </si>
  <si>
    <t>3/3</t>
  </si>
  <si>
    <t>2/3</t>
  </si>
  <si>
    <t>5/8</t>
  </si>
  <si>
    <t>1-1-2</t>
  </si>
  <si>
    <t>0-0-2</t>
  </si>
  <si>
    <t>0-1-0</t>
  </si>
  <si>
    <t>Lyöty</t>
  </si>
  <si>
    <t>Tuotu</t>
  </si>
  <si>
    <t>Etenijätilasto</t>
  </si>
  <si>
    <t>3-0  PattU</t>
  </si>
  <si>
    <t>3-2  Lippo</t>
  </si>
  <si>
    <t>3-1  KiPa</t>
  </si>
  <si>
    <t>0-3  Lippo</t>
  </si>
  <si>
    <t>1-2  Lippo</t>
  </si>
  <si>
    <t>0-3  KiPa</t>
  </si>
  <si>
    <t>0-2  PattU</t>
  </si>
  <si>
    <t>3-4  PattU</t>
  </si>
  <si>
    <t>KAIKKIEN AIKOJEN TILASTOT, TOP-10</t>
  </si>
  <si>
    <t>PESISPÖRSSIRAJAT</t>
  </si>
  <si>
    <t>1000 p</t>
  </si>
  <si>
    <t>1300 p</t>
  </si>
  <si>
    <t>1600 p</t>
  </si>
  <si>
    <t xml:space="preserve">      Mitalit</t>
  </si>
  <si>
    <t/>
  </si>
  <si>
    <t xml:space="preserve">      Runkosarja TOP-30</t>
  </si>
  <si>
    <t>11.</t>
  </si>
  <si>
    <t>13.</t>
  </si>
  <si>
    <t>27.</t>
  </si>
  <si>
    <t>15.</t>
  </si>
  <si>
    <t>23.</t>
  </si>
  <si>
    <t>18.</t>
  </si>
  <si>
    <t>Ylempi loppusarja TOP-10</t>
  </si>
  <si>
    <t>1-1-1</t>
  </si>
  <si>
    <t xml:space="preserve"> 1-3  JoMa</t>
  </si>
  <si>
    <t>3 - 4</t>
  </si>
  <si>
    <t>0-0-1</t>
  </si>
  <si>
    <t>1999-2000</t>
  </si>
  <si>
    <t>Paras sija  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</si>
  <si>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</si>
  <si>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</si>
  <si>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</si>
  <si>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</si>
  <si>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</si>
  <si>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</si>
  <si>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</si>
  <si>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</si>
  <si>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</si>
  <si>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RiiPe  = Riihi-Pesis  (1999)</t>
  </si>
  <si>
    <t>JäPe = Järvenpään Pesis  (1998)</t>
  </si>
  <si>
    <t>SoJy  2</t>
  </si>
  <si>
    <t>62.</t>
  </si>
  <si>
    <t>72.</t>
  </si>
  <si>
    <t>22.</t>
  </si>
  <si>
    <t>34.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</si>
  <si>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</si>
  <si>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</si>
  <si>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</si>
  <si>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</si>
  <si>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</si>
  <si>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</si>
  <si>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Etenijätilasto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</si>
  <si>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</si>
  <si>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</si>
  <si>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</si>
  <si>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</si>
  <si>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</si>
  <si>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Tehotilasto</t>
  </si>
  <si>
    <t xml:space="preserve"> 1945 - 1993</t>
  </si>
  <si>
    <t xml:space="preserve"> 500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</si>
  <si>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</si>
  <si>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</si>
  <si>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</si>
  <si>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</si>
  <si>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</si>
  <si>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</si>
  <si>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</si>
  <si>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</si>
  <si>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</si>
  <si>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</si>
  <si>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</si>
  <si>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</si>
  <si>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PLAY OFF,  KA / OTT</t>
  </si>
  <si>
    <t xml:space="preserve"> 100</t>
  </si>
  <si>
    <t>16.   30.08. 2007  KoU - SoJy  0-2</t>
  </si>
  <si>
    <t>38 v   4 kk 13 pv</t>
  </si>
  <si>
    <t xml:space="preserve"> 1979 - 1989</t>
  </si>
  <si>
    <t xml:space="preserve"> 1979 - 1990</t>
  </si>
  <si>
    <t>108.</t>
  </si>
  <si>
    <t>49.</t>
  </si>
  <si>
    <t>76.</t>
  </si>
  <si>
    <t xml:space="preserve"> 1979 - 1991</t>
  </si>
  <si>
    <t>69.</t>
  </si>
  <si>
    <t>47.</t>
  </si>
  <si>
    <t xml:space="preserve"> 1979 - 1992</t>
  </si>
  <si>
    <t>53.</t>
  </si>
  <si>
    <t>24.</t>
  </si>
  <si>
    <t>31.</t>
  </si>
  <si>
    <t>25.</t>
  </si>
  <si>
    <t xml:space="preserve"> 1979 - 1993</t>
  </si>
  <si>
    <t>35.</t>
  </si>
  <si>
    <t xml:space="preserve"> 1979 - 1994</t>
  </si>
  <si>
    <t>29.</t>
  </si>
  <si>
    <t xml:space="preserve"> 1979 - 1995</t>
  </si>
  <si>
    <t>17.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</si>
  <si>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</si>
  <si>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</si>
  <si>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</si>
  <si>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</si>
  <si>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</si>
  <si>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</si>
  <si>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</si>
  <si>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</si>
  <si>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</si>
  <si>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21.</t>
  </si>
  <si>
    <t>150.</t>
  </si>
  <si>
    <t>54.</t>
  </si>
  <si>
    <t>105.</t>
  </si>
  <si>
    <t>60.</t>
  </si>
  <si>
    <t>79.</t>
  </si>
  <si>
    <t>147.</t>
  </si>
  <si>
    <t>110.</t>
  </si>
  <si>
    <t>95.</t>
  </si>
  <si>
    <t>67.</t>
  </si>
  <si>
    <t>68.</t>
  </si>
  <si>
    <t>55.</t>
  </si>
  <si>
    <t>48.</t>
  </si>
  <si>
    <t>50.</t>
  </si>
  <si>
    <t>57.</t>
  </si>
  <si>
    <t>192.</t>
  </si>
  <si>
    <t>30 v   0 kk 25 pv</t>
  </si>
  <si>
    <t>195. ottelu</t>
  </si>
  <si>
    <t>264. ottelu</t>
  </si>
  <si>
    <t xml:space="preserve">  5.   14.09. 1996  Tahko - SoJy  0-2</t>
  </si>
  <si>
    <t xml:space="preserve">  55. ottelu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</si>
  <si>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</si>
  <si>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</si>
  <si>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</si>
  <si>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</si>
  <si>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200</t>
  </si>
  <si>
    <t>137.   11.06. 1996  SoJy - SiiPe  2-0</t>
  </si>
  <si>
    <t>25 v 11 kk   9 pv</t>
  </si>
  <si>
    <t>122. ottelu</t>
  </si>
  <si>
    <t>256. ottelu</t>
  </si>
  <si>
    <t>171. ottelu</t>
  </si>
  <si>
    <t xml:space="preserve">  52.   27.07. 2000  Tahko - IPV  1-0</t>
  </si>
  <si>
    <t xml:space="preserve">  40.   12.07. 1998  SoJy - Tiikerit  2-1</t>
  </si>
  <si>
    <t xml:space="preserve">  66.   29.07. 1993  SoJy - KiPa  6-4</t>
  </si>
  <si>
    <t xml:space="preserve">  29.   26.05. 1996  LP - SoJy  0-2</t>
  </si>
  <si>
    <t xml:space="preserve">    8.   12.07. 1998  SoJy - Tiikerit  2-1</t>
  </si>
  <si>
    <t xml:space="preserve">  41.   09.06. 1998  Tiikerit - JuPa  2-1</t>
  </si>
  <si>
    <t xml:space="preserve">  59.   11.06. 1995  LP - SoJy  0-2</t>
  </si>
  <si>
    <t>308.</t>
  </si>
  <si>
    <t>197.</t>
  </si>
  <si>
    <t>141.</t>
  </si>
  <si>
    <t>115.</t>
  </si>
  <si>
    <t>87.</t>
  </si>
  <si>
    <t>66.</t>
  </si>
  <si>
    <t>19.</t>
  </si>
  <si>
    <t>952.</t>
  </si>
  <si>
    <t>683.</t>
  </si>
  <si>
    <t>562.</t>
  </si>
  <si>
    <t>409.</t>
  </si>
  <si>
    <t>317.</t>
  </si>
  <si>
    <t>253.</t>
  </si>
  <si>
    <t>221.</t>
  </si>
  <si>
    <t>201.</t>
  </si>
  <si>
    <t>190.</t>
  </si>
  <si>
    <t>191.</t>
  </si>
  <si>
    <t>176.</t>
  </si>
  <si>
    <t>168.</t>
  </si>
  <si>
    <t>165.</t>
  </si>
  <si>
    <t>164.</t>
  </si>
  <si>
    <t>167.</t>
  </si>
  <si>
    <t>560.</t>
  </si>
  <si>
    <t>307.</t>
  </si>
  <si>
    <t>183.</t>
  </si>
  <si>
    <t>119.</t>
  </si>
  <si>
    <t>59.</t>
  </si>
  <si>
    <t>41.</t>
  </si>
  <si>
    <t>702.</t>
  </si>
  <si>
    <t>454.</t>
  </si>
  <si>
    <t>299.</t>
  </si>
  <si>
    <t>220.</t>
  </si>
  <si>
    <t>97.</t>
  </si>
  <si>
    <t>75.</t>
  </si>
  <si>
    <t>61.</t>
  </si>
  <si>
    <t>32.</t>
  </si>
  <si>
    <t>30.</t>
  </si>
  <si>
    <t>794.</t>
  </si>
  <si>
    <t>601.</t>
  </si>
  <si>
    <t>464.</t>
  </si>
  <si>
    <t>356.</t>
  </si>
  <si>
    <t>292.</t>
  </si>
  <si>
    <t>207.</t>
  </si>
  <si>
    <t>154.</t>
  </si>
  <si>
    <t>85.</t>
  </si>
  <si>
    <t>63.</t>
  </si>
  <si>
    <t>52.</t>
  </si>
  <si>
    <t>51.</t>
  </si>
  <si>
    <t>43.</t>
  </si>
  <si>
    <t>SEUROITTAIN</t>
  </si>
  <si>
    <t>OSUUS</t>
  </si>
  <si>
    <t>Joensuun Maila</t>
  </si>
  <si>
    <t>ka / ottelu</t>
  </si>
  <si>
    <t>Sotkamon Jymy</t>
  </si>
  <si>
    <t>Seinäjoen JymyJussit</t>
  </si>
  <si>
    <t>Kankaanpään Maila</t>
  </si>
  <si>
    <t>Oulun Lippo</t>
  </si>
  <si>
    <t>LYÖDYT, KA/OTT</t>
  </si>
  <si>
    <t>RS</t>
  </si>
  <si>
    <t>YLS</t>
  </si>
  <si>
    <t>ERO</t>
  </si>
  <si>
    <t>TUODUT, KA/OTT</t>
  </si>
  <si>
    <t>Hyvinkään Tahko</t>
  </si>
  <si>
    <t>Kaisaniemen Tiikerit</t>
  </si>
  <si>
    <t>Imatran Pallo-Veikot</t>
  </si>
  <si>
    <t>Järvenpään Pesis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</si>
  <si>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</si>
  <si>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</si>
  <si>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</si>
  <si>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</si>
  <si>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16.   02.05. 1993  SoJy - LP  12-6</t>
  </si>
  <si>
    <t>30.   06.07. 1995  SoJy - Lippo  1-2</t>
  </si>
  <si>
    <t>17.   09.07. 1997  SMJ - Tiikerit  0-1</t>
  </si>
  <si>
    <t>KATSOJIA YLI 5000</t>
  </si>
  <si>
    <t>32.   06.06. 1995  Lippo - SoJy  0-2</t>
  </si>
  <si>
    <t>31.   27.07. 1997  Lippo - Tiikerit  2-0</t>
  </si>
  <si>
    <t>42.   07.06. 1998  Lippo - Tiikerit  2-0</t>
  </si>
  <si>
    <t>SIJA</t>
  </si>
  <si>
    <t>KATSOJIA</t>
  </si>
  <si>
    <t>KA / PELI</t>
  </si>
  <si>
    <t>72.   02.09. 1990  IPV - SoJy  5-6,  fin 1/3</t>
  </si>
  <si>
    <t>71.   06.08. 1996  Lippo - SoJy  1-2</t>
  </si>
  <si>
    <t>67.   15.09. 1996  SoJy - Tahko  2-0,  fin 3/3</t>
  </si>
  <si>
    <t>53.   16.09. 1995  Lippo - SoJy  2-1,  fin 3/4</t>
  </si>
  <si>
    <t>51.   17.06. 1993  Lippo - SoJy  10-4</t>
  </si>
  <si>
    <t>50.   10.07. 1996  SoJy - Kiri  1-0</t>
  </si>
  <si>
    <t>40.   01.09. 1991  SoJy - IPV  1-10,  fin 1/2</t>
  </si>
  <si>
    <t>36.   06.09. 1992  SoJy - Tahko  7-1,  fin 3/3</t>
  </si>
  <si>
    <t>35.   07.09. 1991  IPV - SoJy  10-1,  fin 2/2</t>
  </si>
  <si>
    <t>24.   08.09. 1990  SoJy - IPV  9-11,  fin 2/3</t>
  </si>
  <si>
    <t>11.   06.09. 1998  Lippo - Tiikerit  2-0,  fin 1/3</t>
  </si>
  <si>
    <t xml:space="preserve">  9.   18.09. 1993  SoJy - IPV  7-6,  fin 2/2</t>
  </si>
  <si>
    <t xml:space="preserve">  6.   13.09. 1998  Lippo - Tiikerit  1-0,  fin 3/3</t>
  </si>
  <si>
    <t xml:space="preserve">  2.   30.08. 1992  Tahko - SoJy  11-12,  fin 1/3</t>
  </si>
  <si>
    <t>44.   15.06. 1995  SoJy - Lippo  0-2</t>
  </si>
  <si>
    <t>54.   02.08. 1998  SMJ - Tiikerit  1-2</t>
  </si>
  <si>
    <t>1 030 000</t>
  </si>
  <si>
    <t>RS JA YLS</t>
  </si>
  <si>
    <t>TOP-100     1945-2020</t>
  </si>
  <si>
    <t>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</si>
</sst>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9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/>
    </xf>
    <xf numFmtId="165" fontId="4" fillId="10" borderId="1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13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Alignment="1"/>
    <xf numFmtId="0" fontId="13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2" borderId="12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11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11" borderId="0" xfId="0" applyFont="1" applyFill="1"/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4" fillId="5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9" borderId="3" xfId="1" applyNumberFormat="1" applyFont="1" applyFill="1" applyBorder="1" applyAlignment="1">
      <alignment horizontal="center"/>
    </xf>
    <xf numFmtId="165" fontId="4" fillId="9" borderId="1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left"/>
    </xf>
    <xf numFmtId="0" fontId="4" fillId="9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166" fontId="4" fillId="4" borderId="0" xfId="0" applyNumberFormat="1" applyFont="1" applyFill="1" applyAlignment="1"/>
    <xf numFmtId="0" fontId="4" fillId="4" borderId="0" xfId="0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3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5" customWidth="1"/>
    <col min="4" max="4" width="10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4.85546875" style="65" customWidth="1"/>
    <col min="34" max="34" width="12.85546875" style="65" customWidth="1"/>
    <col min="35" max="36" width="11.7109375" style="65" customWidth="1"/>
    <col min="37" max="37" width="0.7109375" style="65" customWidth="1"/>
    <col min="38" max="39" width="6.7109375" style="65" customWidth="1"/>
    <col min="40" max="40" width="6.85546875" style="65" customWidth="1"/>
    <col min="41" max="43" width="5.7109375" style="65" customWidth="1"/>
    <col min="44" max="44" width="41.28515625" style="3" customWidth="1"/>
    <col min="45" max="16384" width="9.140625" style="3"/>
  </cols>
  <sheetData>
    <row r="1" spans="1:52" ht="18" customHeight="1" x14ac:dyDescent="0.25">
      <c r="A1" s="5"/>
      <c r="B1" s="30" t="s">
        <v>64</v>
      </c>
      <c r="C1" s="6"/>
      <c r="D1" s="7"/>
      <c r="E1" s="114" t="s">
        <v>65</v>
      </c>
      <c r="F1" s="8"/>
      <c r="G1" s="8"/>
      <c r="H1" s="8"/>
      <c r="I1" s="8"/>
      <c r="J1" s="8"/>
      <c r="K1" s="6"/>
      <c r="L1" s="8"/>
      <c r="M1" s="6"/>
      <c r="N1" s="6"/>
      <c r="O1" s="129"/>
      <c r="P1" s="129"/>
      <c r="Q1" s="129"/>
      <c r="R1" s="129"/>
      <c r="S1" s="129"/>
      <c r="T1" s="12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2"/>
      <c r="AS1" s="42"/>
      <c r="AT1" s="42"/>
    </row>
    <row r="2" spans="1:52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260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227"/>
      <c r="AA2" s="20"/>
      <c r="AB2" s="23" t="s">
        <v>267</v>
      </c>
      <c r="AC2" s="21"/>
      <c r="AD2" s="15"/>
      <c r="AE2" s="22"/>
      <c r="AF2" s="20"/>
      <c r="AG2" s="23" t="s">
        <v>183</v>
      </c>
      <c r="AH2" s="15"/>
      <c r="AI2" s="15"/>
      <c r="AJ2" s="16"/>
      <c r="AK2" s="20"/>
      <c r="AL2" s="23" t="s">
        <v>90</v>
      </c>
      <c r="AM2" s="21"/>
      <c r="AN2" s="15"/>
      <c r="AO2" s="203" t="s">
        <v>258</v>
      </c>
      <c r="AP2" s="15"/>
      <c r="AQ2" s="16"/>
      <c r="AR2" s="42"/>
      <c r="AS2" s="42"/>
      <c r="AT2" s="42"/>
    </row>
    <row r="3" spans="1:52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36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36</v>
      </c>
      <c r="AE3" s="19" t="s">
        <v>17</v>
      </c>
      <c r="AF3" s="25"/>
      <c r="AG3" s="19" t="s">
        <v>122</v>
      </c>
      <c r="AH3" s="19" t="s">
        <v>123</v>
      </c>
      <c r="AI3" s="16" t="s">
        <v>124</v>
      </c>
      <c r="AJ3" s="19" t="s">
        <v>125</v>
      </c>
      <c r="AK3" s="25"/>
      <c r="AL3" s="19" t="s">
        <v>23</v>
      </c>
      <c r="AM3" s="19" t="s">
        <v>24</v>
      </c>
      <c r="AN3" s="16" t="s">
        <v>94</v>
      </c>
      <c r="AO3" s="16" t="s">
        <v>31</v>
      </c>
      <c r="AP3" s="18" t="s">
        <v>32</v>
      </c>
      <c r="AQ3" s="19" t="s">
        <v>33</v>
      </c>
      <c r="AR3" s="42"/>
      <c r="AS3" s="42"/>
      <c r="AT3" s="42"/>
    </row>
    <row r="4" spans="1:52" s="4" customFormat="1" ht="15" customHeight="1" x14ac:dyDescent="0.25">
      <c r="A4" s="2"/>
      <c r="B4" s="136">
        <v>1985</v>
      </c>
      <c r="C4" s="136" t="s">
        <v>69</v>
      </c>
      <c r="D4" s="137" t="s">
        <v>285</v>
      </c>
      <c r="E4" s="136"/>
      <c r="F4" s="138" t="s">
        <v>79</v>
      </c>
      <c r="G4" s="136"/>
      <c r="H4" s="136"/>
      <c r="I4" s="136"/>
      <c r="J4" s="136"/>
      <c r="K4" s="136"/>
      <c r="L4" s="136"/>
      <c r="M4" s="136"/>
      <c r="N4" s="139"/>
      <c r="O4" s="32">
        <v>0</v>
      </c>
      <c r="P4" s="19"/>
      <c r="Q4" s="16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115"/>
      <c r="AO4" s="28"/>
      <c r="AP4" s="31"/>
      <c r="AQ4" s="26"/>
      <c r="AR4" s="42"/>
      <c r="AS4" s="42"/>
      <c r="AT4" s="42"/>
      <c r="AU4" s="42"/>
      <c r="AV4" s="42"/>
      <c r="AW4" s="42"/>
      <c r="AX4" s="42"/>
      <c r="AY4" s="42"/>
      <c r="AZ4" s="42"/>
    </row>
    <row r="5" spans="1:52" s="4" customFormat="1" ht="15" customHeight="1" x14ac:dyDescent="0.25">
      <c r="A5" s="2"/>
      <c r="B5" s="136">
        <v>1986</v>
      </c>
      <c r="C5" s="136" t="s">
        <v>34</v>
      </c>
      <c r="D5" s="137" t="s">
        <v>285</v>
      </c>
      <c r="E5" s="136"/>
      <c r="F5" s="138" t="s">
        <v>79</v>
      </c>
      <c r="G5" s="267"/>
      <c r="H5" s="268"/>
      <c r="I5" s="136"/>
      <c r="J5" s="136"/>
      <c r="K5" s="136"/>
      <c r="L5" s="136"/>
      <c r="M5" s="136"/>
      <c r="N5" s="139"/>
      <c r="O5" s="32"/>
      <c r="P5" s="19"/>
      <c r="Q5" s="16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115"/>
      <c r="AO5" s="28"/>
      <c r="AP5" s="31"/>
      <c r="AQ5" s="26"/>
      <c r="AR5" s="42"/>
      <c r="AS5" s="42"/>
      <c r="AT5" s="42"/>
      <c r="AU5" s="42"/>
      <c r="AV5" s="42"/>
      <c r="AW5" s="42"/>
      <c r="AX5" s="42"/>
      <c r="AY5" s="42"/>
      <c r="AZ5" s="42"/>
    </row>
    <row r="6" spans="1:52" s="4" customFormat="1" ht="15" customHeight="1" x14ac:dyDescent="0.25">
      <c r="A6" s="2"/>
      <c r="B6" s="35">
        <v>1987</v>
      </c>
      <c r="C6" s="35" t="s">
        <v>66</v>
      </c>
      <c r="D6" s="130" t="s">
        <v>59</v>
      </c>
      <c r="E6" s="35"/>
      <c r="F6" s="131" t="s">
        <v>67</v>
      </c>
      <c r="G6" s="67"/>
      <c r="H6" s="66"/>
      <c r="I6" s="35"/>
      <c r="J6" s="35"/>
      <c r="K6" s="35"/>
      <c r="L6" s="35"/>
      <c r="M6" s="35"/>
      <c r="N6" s="132"/>
      <c r="O6" s="32"/>
      <c r="P6" s="19"/>
      <c r="Q6" s="19"/>
      <c r="R6" s="19"/>
      <c r="S6" s="19"/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115"/>
      <c r="AO6" s="26"/>
      <c r="AP6" s="26"/>
      <c r="AQ6" s="26"/>
      <c r="AR6" s="42"/>
      <c r="AS6" s="42"/>
      <c r="AT6" s="42"/>
    </row>
    <row r="7" spans="1:52" s="4" customFormat="1" ht="15" customHeight="1" x14ac:dyDescent="0.25">
      <c r="A7" s="2"/>
      <c r="B7" s="35">
        <v>1988</v>
      </c>
      <c r="C7" s="35" t="s">
        <v>68</v>
      </c>
      <c r="D7" s="130" t="s">
        <v>59</v>
      </c>
      <c r="E7" s="35"/>
      <c r="F7" s="131" t="s">
        <v>67</v>
      </c>
      <c r="G7" s="67"/>
      <c r="H7" s="66"/>
      <c r="I7" s="35"/>
      <c r="J7" s="35"/>
      <c r="K7" s="35"/>
      <c r="L7" s="35"/>
      <c r="M7" s="35"/>
      <c r="N7" s="132"/>
      <c r="O7" s="32"/>
      <c r="P7" s="19"/>
      <c r="Q7" s="19"/>
      <c r="R7" s="19"/>
      <c r="S7" s="19"/>
      <c r="T7" s="25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26"/>
      <c r="AN7" s="115"/>
      <c r="AO7" s="26"/>
      <c r="AP7" s="26"/>
      <c r="AQ7" s="26"/>
      <c r="AR7" s="42"/>
      <c r="AS7" s="42"/>
      <c r="AT7" s="42"/>
    </row>
    <row r="8" spans="1:52" s="4" customFormat="1" ht="15" customHeight="1" x14ac:dyDescent="0.25">
      <c r="A8" s="2"/>
      <c r="B8" s="26">
        <v>1989</v>
      </c>
      <c r="C8" s="26" t="s">
        <v>69</v>
      </c>
      <c r="D8" s="133" t="s">
        <v>59</v>
      </c>
      <c r="E8" s="26">
        <v>22</v>
      </c>
      <c r="F8" s="26">
        <v>0</v>
      </c>
      <c r="G8" s="26">
        <v>4</v>
      </c>
      <c r="H8" s="26">
        <v>25</v>
      </c>
      <c r="I8" s="26">
        <v>91</v>
      </c>
      <c r="J8" s="26">
        <v>58</v>
      </c>
      <c r="K8" s="26">
        <v>21</v>
      </c>
      <c r="L8" s="26">
        <v>8</v>
      </c>
      <c r="M8" s="26">
        <v>4</v>
      </c>
      <c r="N8" s="34">
        <v>0.50600000000000001</v>
      </c>
      <c r="O8" s="32">
        <v>179.84189723320159</v>
      </c>
      <c r="P8" s="19"/>
      <c r="Q8" s="19" t="s">
        <v>70</v>
      </c>
      <c r="R8" s="19"/>
      <c r="S8" s="19"/>
      <c r="T8" s="25"/>
      <c r="U8" s="26">
        <v>3</v>
      </c>
      <c r="V8" s="28">
        <v>1</v>
      </c>
      <c r="W8" s="28">
        <v>1</v>
      </c>
      <c r="X8" s="28">
        <v>7</v>
      </c>
      <c r="Y8" s="28">
        <v>16</v>
      </c>
      <c r="Z8" s="29">
        <v>0.53300000000000003</v>
      </c>
      <c r="AA8" s="25"/>
      <c r="AB8" s="19"/>
      <c r="AC8" s="19" t="s">
        <v>73</v>
      </c>
      <c r="AD8" s="19"/>
      <c r="AE8" s="19"/>
      <c r="AF8" s="25"/>
      <c r="AG8" s="30" t="s">
        <v>184</v>
      </c>
      <c r="AH8" s="30"/>
      <c r="AI8" s="30"/>
      <c r="AJ8" s="30"/>
      <c r="AK8" s="25"/>
      <c r="AL8" s="26"/>
      <c r="AM8" s="26"/>
      <c r="AN8" s="115"/>
      <c r="AO8" s="28"/>
      <c r="AP8" s="31"/>
      <c r="AQ8" s="26"/>
      <c r="AR8" s="42"/>
      <c r="AS8" s="42"/>
      <c r="AT8" s="42"/>
    </row>
    <row r="9" spans="1:52" s="4" customFormat="1" ht="15" customHeight="1" x14ac:dyDescent="0.25">
      <c r="A9" s="2"/>
      <c r="B9" s="26">
        <v>1990</v>
      </c>
      <c r="C9" s="26" t="s">
        <v>68</v>
      </c>
      <c r="D9" s="133" t="s">
        <v>59</v>
      </c>
      <c r="E9" s="26">
        <v>26</v>
      </c>
      <c r="F9" s="26">
        <v>3</v>
      </c>
      <c r="G9" s="26">
        <v>7</v>
      </c>
      <c r="H9" s="26">
        <v>41</v>
      </c>
      <c r="I9" s="26">
        <v>154</v>
      </c>
      <c r="J9" s="26">
        <v>92</v>
      </c>
      <c r="K9" s="26">
        <v>36</v>
      </c>
      <c r="L9" s="26">
        <v>16</v>
      </c>
      <c r="M9" s="26">
        <v>10</v>
      </c>
      <c r="N9" s="29">
        <v>0.61599999999999999</v>
      </c>
      <c r="O9" s="32">
        <v>250</v>
      </c>
      <c r="P9" s="19"/>
      <c r="Q9" s="26" t="s">
        <v>66</v>
      </c>
      <c r="R9" s="19" t="s">
        <v>34</v>
      </c>
      <c r="S9" s="19" t="s">
        <v>71</v>
      </c>
      <c r="T9" s="25"/>
      <c r="U9" s="26">
        <v>9</v>
      </c>
      <c r="V9" s="26">
        <v>0</v>
      </c>
      <c r="W9" s="28">
        <v>3</v>
      </c>
      <c r="X9" s="26">
        <v>13</v>
      </c>
      <c r="Y9" s="26">
        <v>49</v>
      </c>
      <c r="Z9" s="29">
        <v>0.65300000000000002</v>
      </c>
      <c r="AA9" s="25"/>
      <c r="AB9" s="19"/>
      <c r="AC9" s="26" t="s">
        <v>66</v>
      </c>
      <c r="AD9" s="19" t="s">
        <v>74</v>
      </c>
      <c r="AE9" s="19" t="s">
        <v>76</v>
      </c>
      <c r="AF9" s="25"/>
      <c r="AG9" s="30" t="s">
        <v>185</v>
      </c>
      <c r="AH9" s="30" t="s">
        <v>186</v>
      </c>
      <c r="AI9" s="30"/>
      <c r="AJ9" s="30" t="s">
        <v>187</v>
      </c>
      <c r="AK9" s="25"/>
      <c r="AL9" s="26">
        <v>1</v>
      </c>
      <c r="AM9" s="26"/>
      <c r="AN9" s="115"/>
      <c r="AO9" s="28">
        <v>1</v>
      </c>
      <c r="AP9" s="31"/>
      <c r="AQ9" s="26"/>
      <c r="AR9" s="42"/>
      <c r="AS9" s="42"/>
      <c r="AT9" s="42"/>
    </row>
    <row r="10" spans="1:52" s="4" customFormat="1" ht="15" customHeight="1" x14ac:dyDescent="0.25">
      <c r="A10" s="2"/>
      <c r="B10" s="26">
        <v>1991</v>
      </c>
      <c r="C10" s="26" t="s">
        <v>72</v>
      </c>
      <c r="D10" s="133" t="s">
        <v>59</v>
      </c>
      <c r="E10" s="26">
        <v>26</v>
      </c>
      <c r="F10" s="26">
        <v>4</v>
      </c>
      <c r="G10" s="26">
        <v>6</v>
      </c>
      <c r="H10" s="26">
        <v>47</v>
      </c>
      <c r="I10" s="26">
        <v>153</v>
      </c>
      <c r="J10" s="26">
        <v>90</v>
      </c>
      <c r="K10" s="26">
        <v>34</v>
      </c>
      <c r="L10" s="26">
        <v>19</v>
      </c>
      <c r="M10" s="26">
        <v>10</v>
      </c>
      <c r="N10" s="34">
        <v>0.624</v>
      </c>
      <c r="O10" s="32">
        <v>245.19230769230768</v>
      </c>
      <c r="P10" s="19"/>
      <c r="Q10" s="26" t="s">
        <v>68</v>
      </c>
      <c r="R10" s="19" t="s">
        <v>73</v>
      </c>
      <c r="S10" s="19" t="s">
        <v>73</v>
      </c>
      <c r="T10" s="25"/>
      <c r="U10" s="26">
        <v>7</v>
      </c>
      <c r="V10" s="26">
        <v>1</v>
      </c>
      <c r="W10" s="28">
        <v>1</v>
      </c>
      <c r="X10" s="26">
        <v>8</v>
      </c>
      <c r="Y10" s="26">
        <v>39</v>
      </c>
      <c r="Z10" s="29">
        <v>0.56521739130434778</v>
      </c>
      <c r="AA10" s="25"/>
      <c r="AB10" s="19"/>
      <c r="AC10" s="19" t="s">
        <v>100</v>
      </c>
      <c r="AD10" s="19"/>
      <c r="AE10" s="19" t="s">
        <v>70</v>
      </c>
      <c r="AF10" s="25"/>
      <c r="AG10" s="30" t="s">
        <v>188</v>
      </c>
      <c r="AH10" s="30" t="s">
        <v>186</v>
      </c>
      <c r="AI10" s="30"/>
      <c r="AJ10" s="30" t="s">
        <v>189</v>
      </c>
      <c r="AK10" s="25"/>
      <c r="AL10" s="26">
        <v>1</v>
      </c>
      <c r="AM10" s="26">
        <v>1</v>
      </c>
      <c r="AN10" s="115"/>
      <c r="AO10" s="28"/>
      <c r="AP10" s="31">
        <v>1</v>
      </c>
      <c r="AQ10" s="26"/>
      <c r="AR10" s="42"/>
      <c r="AS10" s="42"/>
      <c r="AT10" s="42"/>
    </row>
    <row r="11" spans="1:52" s="4" customFormat="1" ht="15" customHeight="1" x14ac:dyDescent="0.25">
      <c r="A11" s="2"/>
      <c r="B11" s="26">
        <v>1992</v>
      </c>
      <c r="C11" s="26" t="s">
        <v>68</v>
      </c>
      <c r="D11" s="133" t="s">
        <v>59</v>
      </c>
      <c r="E11" s="26">
        <v>25</v>
      </c>
      <c r="F11" s="26">
        <v>3</v>
      </c>
      <c r="G11" s="26">
        <v>19</v>
      </c>
      <c r="H11" s="26">
        <v>37</v>
      </c>
      <c r="I11" s="26">
        <v>140</v>
      </c>
      <c r="J11" s="26">
        <v>76</v>
      </c>
      <c r="K11" s="26">
        <v>25</v>
      </c>
      <c r="L11" s="26">
        <v>17</v>
      </c>
      <c r="M11" s="26">
        <v>22</v>
      </c>
      <c r="N11" s="34">
        <v>0.58799999999999997</v>
      </c>
      <c r="O11" s="32">
        <v>238.0952380952381</v>
      </c>
      <c r="P11" s="19"/>
      <c r="Q11" s="19" t="s">
        <v>261</v>
      </c>
      <c r="R11" s="19" t="s">
        <v>262</v>
      </c>
      <c r="S11" s="19" t="s">
        <v>263</v>
      </c>
      <c r="T11" s="25"/>
      <c r="U11" s="26">
        <v>7</v>
      </c>
      <c r="V11" s="26">
        <v>1</v>
      </c>
      <c r="W11" s="28">
        <v>4</v>
      </c>
      <c r="X11" s="26">
        <v>13</v>
      </c>
      <c r="Y11" s="26">
        <v>42</v>
      </c>
      <c r="Z11" s="29">
        <v>0.52500000000000002</v>
      </c>
      <c r="AA11" s="25"/>
      <c r="AB11" s="19"/>
      <c r="AC11" s="26" t="s">
        <v>68</v>
      </c>
      <c r="AD11" s="26" t="s">
        <v>72</v>
      </c>
      <c r="AE11" s="19" t="s">
        <v>73</v>
      </c>
      <c r="AF11" s="25"/>
      <c r="AG11" s="30" t="s">
        <v>190</v>
      </c>
      <c r="AH11" s="30" t="s">
        <v>191</v>
      </c>
      <c r="AI11" s="30"/>
      <c r="AJ11" s="30" t="s">
        <v>192</v>
      </c>
      <c r="AK11" s="25"/>
      <c r="AL11" s="26">
        <v>1</v>
      </c>
      <c r="AM11" s="26">
        <v>1</v>
      </c>
      <c r="AN11" s="115"/>
      <c r="AO11" s="28">
        <v>1</v>
      </c>
      <c r="AP11" s="31"/>
      <c r="AQ11" s="26"/>
      <c r="AR11" s="42"/>
      <c r="AS11" s="42"/>
      <c r="AT11" s="42"/>
      <c r="AU11" s="42"/>
      <c r="AV11" s="42"/>
      <c r="AW11" s="42"/>
      <c r="AX11" s="42"/>
      <c r="AY11" s="42"/>
      <c r="AZ11" s="42"/>
    </row>
    <row r="12" spans="1:52" s="4" customFormat="1" ht="15" customHeight="1" x14ac:dyDescent="0.25">
      <c r="A12" s="2"/>
      <c r="B12" s="26">
        <v>1993</v>
      </c>
      <c r="C12" s="26" t="s">
        <v>68</v>
      </c>
      <c r="D12" s="133" t="s">
        <v>59</v>
      </c>
      <c r="E12" s="26">
        <v>28</v>
      </c>
      <c r="F12" s="26">
        <v>3</v>
      </c>
      <c r="G12" s="26">
        <v>17</v>
      </c>
      <c r="H12" s="26">
        <v>60</v>
      </c>
      <c r="I12" s="26">
        <v>195</v>
      </c>
      <c r="J12" s="26">
        <v>123</v>
      </c>
      <c r="K12" s="26">
        <v>27</v>
      </c>
      <c r="L12" s="26">
        <v>25</v>
      </c>
      <c r="M12" s="26">
        <v>20</v>
      </c>
      <c r="N12" s="34">
        <v>0.57899999999999996</v>
      </c>
      <c r="O12" s="32">
        <v>336.78756476683941</v>
      </c>
      <c r="P12" s="19"/>
      <c r="Q12" s="26" t="s">
        <v>66</v>
      </c>
      <c r="R12" s="19" t="s">
        <v>73</v>
      </c>
      <c r="S12" s="19" t="s">
        <v>69</v>
      </c>
      <c r="T12" s="25"/>
      <c r="U12" s="26">
        <v>8</v>
      </c>
      <c r="V12" s="26">
        <v>0</v>
      </c>
      <c r="W12" s="28">
        <v>2</v>
      </c>
      <c r="X12" s="26">
        <v>13</v>
      </c>
      <c r="Y12" s="26">
        <v>43</v>
      </c>
      <c r="Z12" s="29">
        <v>0.45744680851063829</v>
      </c>
      <c r="AA12" s="25"/>
      <c r="AB12" s="19"/>
      <c r="AC12" s="19" t="s">
        <v>74</v>
      </c>
      <c r="AD12" s="19" t="s">
        <v>70</v>
      </c>
      <c r="AE12" s="19"/>
      <c r="AF12" s="25"/>
      <c r="AG12" s="30" t="s">
        <v>193</v>
      </c>
      <c r="AH12" s="30" t="s">
        <v>194</v>
      </c>
      <c r="AI12" s="30"/>
      <c r="AJ12" s="30" t="s">
        <v>195</v>
      </c>
      <c r="AK12" s="25"/>
      <c r="AL12" s="26">
        <v>1</v>
      </c>
      <c r="AM12" s="26"/>
      <c r="AN12" s="115"/>
      <c r="AO12" s="28">
        <v>1</v>
      </c>
      <c r="AP12" s="31"/>
      <c r="AQ12" s="26"/>
      <c r="AR12" s="42"/>
      <c r="AS12" s="42"/>
      <c r="AT12" s="42"/>
      <c r="AU12" s="42"/>
      <c r="AV12" s="42"/>
      <c r="AW12" s="42"/>
      <c r="AX12" s="42"/>
      <c r="AY12" s="42"/>
      <c r="AZ12" s="42"/>
    </row>
    <row r="13" spans="1:52" s="4" customFormat="1" ht="15" customHeight="1" x14ac:dyDescent="0.25">
      <c r="A13" s="2"/>
      <c r="B13" s="134">
        <v>1994</v>
      </c>
      <c r="C13" s="134" t="s">
        <v>66</v>
      </c>
      <c r="D13" s="135" t="s">
        <v>59</v>
      </c>
      <c r="E13" s="134">
        <v>33</v>
      </c>
      <c r="F13" s="26">
        <v>1</v>
      </c>
      <c r="G13" s="26">
        <v>20</v>
      </c>
      <c r="H13" s="26">
        <v>45</v>
      </c>
      <c r="I13" s="26">
        <v>207</v>
      </c>
      <c r="J13" s="26">
        <v>123</v>
      </c>
      <c r="K13" s="26">
        <v>46</v>
      </c>
      <c r="L13" s="134">
        <v>17</v>
      </c>
      <c r="M13" s="134">
        <v>21</v>
      </c>
      <c r="N13" s="29">
        <v>0.64100000000000001</v>
      </c>
      <c r="O13" s="32">
        <v>322.93291731669268</v>
      </c>
      <c r="P13" s="19"/>
      <c r="Q13" s="19" t="s">
        <v>69</v>
      </c>
      <c r="R13" s="19" t="s">
        <v>70</v>
      </c>
      <c r="S13" s="19" t="s">
        <v>69</v>
      </c>
      <c r="T13" s="25"/>
      <c r="U13" s="26">
        <v>4</v>
      </c>
      <c r="V13" s="26">
        <v>0</v>
      </c>
      <c r="W13" s="28">
        <v>3</v>
      </c>
      <c r="X13" s="26">
        <v>3</v>
      </c>
      <c r="Y13" s="26">
        <v>30</v>
      </c>
      <c r="Z13" s="29">
        <v>0.61224489795918369</v>
      </c>
      <c r="AA13" s="25"/>
      <c r="AB13" s="19"/>
      <c r="AC13" s="19"/>
      <c r="AD13" s="19"/>
      <c r="AE13" s="26" t="s">
        <v>66</v>
      </c>
      <c r="AF13" s="25"/>
      <c r="AG13" s="30"/>
      <c r="AH13" s="30" t="s">
        <v>196</v>
      </c>
      <c r="AI13" s="30" t="s">
        <v>188</v>
      </c>
      <c r="AJ13" s="30"/>
      <c r="AK13" s="25"/>
      <c r="AL13" s="26">
        <v>1</v>
      </c>
      <c r="AM13" s="26"/>
      <c r="AN13" s="115"/>
      <c r="AO13" s="28"/>
      <c r="AP13" s="31"/>
      <c r="AQ13" s="26">
        <v>1</v>
      </c>
      <c r="AR13" s="42"/>
      <c r="AS13" s="42"/>
      <c r="AT13" s="42"/>
      <c r="AU13" s="42"/>
      <c r="AV13" s="42"/>
      <c r="AW13" s="42"/>
      <c r="AX13" s="42"/>
      <c r="AY13" s="42"/>
      <c r="AZ13" s="42"/>
    </row>
    <row r="14" spans="1:52" s="4" customFormat="1" ht="15" customHeight="1" x14ac:dyDescent="0.25">
      <c r="A14" s="2"/>
      <c r="B14" s="26">
        <v>1995</v>
      </c>
      <c r="C14" s="26" t="s">
        <v>68</v>
      </c>
      <c r="D14" s="133" t="s">
        <v>59</v>
      </c>
      <c r="E14" s="26">
        <v>29</v>
      </c>
      <c r="F14" s="26">
        <v>4</v>
      </c>
      <c r="G14" s="26">
        <v>9</v>
      </c>
      <c r="H14" s="26">
        <v>39</v>
      </c>
      <c r="I14" s="26">
        <v>159</v>
      </c>
      <c r="J14" s="26">
        <v>105</v>
      </c>
      <c r="K14" s="26">
        <v>29</v>
      </c>
      <c r="L14" s="26">
        <v>12</v>
      </c>
      <c r="M14" s="26">
        <v>13</v>
      </c>
      <c r="N14" s="29">
        <v>0.59099999999999997</v>
      </c>
      <c r="O14" s="32">
        <v>269.03553299492387</v>
      </c>
      <c r="P14" s="19"/>
      <c r="Q14" s="19" t="s">
        <v>69</v>
      </c>
      <c r="R14" s="19" t="s">
        <v>264</v>
      </c>
      <c r="S14" s="19" t="s">
        <v>262</v>
      </c>
      <c r="T14" s="25"/>
      <c r="U14" s="26">
        <v>11</v>
      </c>
      <c r="V14" s="26">
        <v>0</v>
      </c>
      <c r="W14" s="28">
        <v>2</v>
      </c>
      <c r="X14" s="26">
        <v>13</v>
      </c>
      <c r="Y14" s="26">
        <v>53</v>
      </c>
      <c r="Z14" s="29">
        <v>0.51960784313725494</v>
      </c>
      <c r="AA14" s="25"/>
      <c r="AB14" s="19"/>
      <c r="AC14" s="26" t="s">
        <v>72</v>
      </c>
      <c r="AD14" s="19" t="s">
        <v>70</v>
      </c>
      <c r="AE14" s="19" t="s">
        <v>100</v>
      </c>
      <c r="AF14" s="25"/>
      <c r="AG14" s="30" t="s">
        <v>197</v>
      </c>
      <c r="AH14" s="30" t="s">
        <v>198</v>
      </c>
      <c r="AI14" s="30"/>
      <c r="AJ14" s="30" t="s">
        <v>199</v>
      </c>
      <c r="AK14" s="25"/>
      <c r="AL14" s="26">
        <v>1</v>
      </c>
      <c r="AM14" s="26"/>
      <c r="AN14" s="115"/>
      <c r="AO14" s="28">
        <v>1</v>
      </c>
      <c r="AP14" s="31"/>
      <c r="AQ14" s="26"/>
      <c r="AR14" s="42"/>
      <c r="AS14" s="42"/>
      <c r="AT14" s="42"/>
      <c r="AU14" s="42"/>
      <c r="AV14" s="42"/>
      <c r="AW14" s="42"/>
      <c r="AX14" s="42"/>
      <c r="AY14" s="42"/>
      <c r="AZ14" s="42"/>
    </row>
    <row r="15" spans="1:52" s="4" customFormat="1" ht="15" customHeight="1" x14ac:dyDescent="0.25">
      <c r="A15" s="2"/>
      <c r="B15" s="26">
        <v>1996</v>
      </c>
      <c r="C15" s="26" t="s">
        <v>68</v>
      </c>
      <c r="D15" s="27" t="s">
        <v>59</v>
      </c>
      <c r="E15" s="26">
        <v>29</v>
      </c>
      <c r="F15" s="26">
        <v>0</v>
      </c>
      <c r="G15" s="26">
        <v>10</v>
      </c>
      <c r="H15" s="26">
        <v>32</v>
      </c>
      <c r="I15" s="26">
        <v>177</v>
      </c>
      <c r="J15" s="26">
        <v>114</v>
      </c>
      <c r="K15" s="26">
        <v>43</v>
      </c>
      <c r="L15" s="26">
        <v>10</v>
      </c>
      <c r="M15" s="26">
        <v>10</v>
      </c>
      <c r="N15" s="29">
        <v>0.66541353383458646</v>
      </c>
      <c r="O15" s="32">
        <v>266</v>
      </c>
      <c r="P15" s="19"/>
      <c r="Q15" s="19" t="s">
        <v>261</v>
      </c>
      <c r="R15" s="19"/>
      <c r="S15" s="26" t="s">
        <v>66</v>
      </c>
      <c r="T15" s="25"/>
      <c r="U15" s="26">
        <v>7</v>
      </c>
      <c r="V15" s="28">
        <v>0</v>
      </c>
      <c r="W15" s="28">
        <v>3</v>
      </c>
      <c r="X15" s="28">
        <v>14</v>
      </c>
      <c r="Y15" s="28">
        <v>42</v>
      </c>
      <c r="Z15" s="29">
        <v>0.60869565217391308</v>
      </c>
      <c r="AA15" s="25"/>
      <c r="AB15" s="19"/>
      <c r="AC15" s="19" t="s">
        <v>74</v>
      </c>
      <c r="AD15" s="19" t="s">
        <v>70</v>
      </c>
      <c r="AE15" s="19"/>
      <c r="AF15" s="25"/>
      <c r="AG15" s="30" t="s">
        <v>200</v>
      </c>
      <c r="AH15" s="30" t="s">
        <v>193</v>
      </c>
      <c r="AI15" s="30"/>
      <c r="AJ15" s="30" t="s">
        <v>192</v>
      </c>
      <c r="AK15" s="25"/>
      <c r="AL15" s="26">
        <v>1</v>
      </c>
      <c r="AM15" s="26"/>
      <c r="AN15" s="115"/>
      <c r="AO15" s="28">
        <v>1</v>
      </c>
      <c r="AP15" s="31"/>
      <c r="AQ15" s="26"/>
      <c r="AR15" s="42"/>
      <c r="AS15" s="42"/>
      <c r="AT15" s="42"/>
      <c r="AU15" s="42"/>
      <c r="AV15" s="42"/>
      <c r="AW15" s="42"/>
      <c r="AX15" s="42"/>
      <c r="AY15" s="42"/>
      <c r="AZ15" s="42"/>
    </row>
    <row r="16" spans="1:52" s="4" customFormat="1" ht="15" customHeight="1" x14ac:dyDescent="0.25">
      <c r="A16" s="2"/>
      <c r="B16" s="26">
        <v>1997</v>
      </c>
      <c r="C16" s="26" t="s">
        <v>74</v>
      </c>
      <c r="D16" s="27" t="s">
        <v>75</v>
      </c>
      <c r="E16" s="26">
        <v>28</v>
      </c>
      <c r="F16" s="26">
        <v>1</v>
      </c>
      <c r="G16" s="26">
        <v>5</v>
      </c>
      <c r="H16" s="26">
        <v>38</v>
      </c>
      <c r="I16" s="26">
        <v>150</v>
      </c>
      <c r="J16" s="26">
        <v>107</v>
      </c>
      <c r="K16" s="26">
        <v>26</v>
      </c>
      <c r="L16" s="26">
        <v>11</v>
      </c>
      <c r="M16" s="26">
        <v>6</v>
      </c>
      <c r="N16" s="29">
        <v>0.64400000000000002</v>
      </c>
      <c r="O16" s="32">
        <v>232.91925465838509</v>
      </c>
      <c r="P16" s="19"/>
      <c r="Q16" s="19" t="s">
        <v>74</v>
      </c>
      <c r="R16" s="19" t="s">
        <v>265</v>
      </c>
      <c r="S16" s="19" t="s">
        <v>262</v>
      </c>
      <c r="T16" s="25"/>
      <c r="U16" s="26">
        <v>4</v>
      </c>
      <c r="V16" s="26">
        <v>0</v>
      </c>
      <c r="W16" s="28">
        <v>1</v>
      </c>
      <c r="X16" s="26">
        <v>9</v>
      </c>
      <c r="Y16" s="26">
        <v>31</v>
      </c>
      <c r="Z16" s="29">
        <v>0.72093023255813948</v>
      </c>
      <c r="AA16" s="25"/>
      <c r="AB16" s="19"/>
      <c r="AC16" s="19" t="s">
        <v>71</v>
      </c>
      <c r="AD16" s="19"/>
      <c r="AE16" s="19"/>
      <c r="AF16" s="25"/>
      <c r="AG16" s="30" t="s">
        <v>203</v>
      </c>
      <c r="AH16" s="30"/>
      <c r="AI16" s="30"/>
      <c r="AJ16" s="30"/>
      <c r="AK16" s="25"/>
      <c r="AL16" s="26">
        <v>1</v>
      </c>
      <c r="AM16" s="26"/>
      <c r="AN16" s="115"/>
      <c r="AO16" s="28"/>
      <c r="AP16" s="31"/>
      <c r="AQ16" s="26"/>
      <c r="AR16" s="42"/>
      <c r="AS16" s="42"/>
      <c r="AT16" s="42"/>
      <c r="AU16" s="42"/>
      <c r="AV16" s="42"/>
      <c r="AW16" s="42"/>
      <c r="AX16" s="42"/>
      <c r="AY16" s="42"/>
      <c r="AZ16" s="42"/>
    </row>
    <row r="17" spans="1:52" s="4" customFormat="1" ht="15" customHeight="1" x14ac:dyDescent="0.25">
      <c r="A17" s="2"/>
      <c r="B17" s="26">
        <v>1998</v>
      </c>
      <c r="C17" s="26" t="s">
        <v>72</v>
      </c>
      <c r="D17" s="27" t="s">
        <v>75</v>
      </c>
      <c r="E17" s="26">
        <v>28</v>
      </c>
      <c r="F17" s="26">
        <v>1</v>
      </c>
      <c r="G17" s="26">
        <v>3</v>
      </c>
      <c r="H17" s="26">
        <v>53</v>
      </c>
      <c r="I17" s="26">
        <v>185</v>
      </c>
      <c r="J17" s="26">
        <v>138</v>
      </c>
      <c r="K17" s="26">
        <v>28</v>
      </c>
      <c r="L17" s="26">
        <v>15</v>
      </c>
      <c r="M17" s="26">
        <v>4</v>
      </c>
      <c r="N17" s="29">
        <v>0.76100000000000001</v>
      </c>
      <c r="O17" s="32">
        <v>243.10118265440209</v>
      </c>
      <c r="P17" s="19"/>
      <c r="Q17" s="26" t="s">
        <v>72</v>
      </c>
      <c r="R17" s="19" t="s">
        <v>266</v>
      </c>
      <c r="S17" s="26" t="s">
        <v>66</v>
      </c>
      <c r="T17" s="25"/>
      <c r="U17" s="26">
        <v>10</v>
      </c>
      <c r="V17" s="26">
        <v>0</v>
      </c>
      <c r="W17" s="28">
        <v>2</v>
      </c>
      <c r="X17" s="26">
        <v>11</v>
      </c>
      <c r="Y17" s="26">
        <v>56</v>
      </c>
      <c r="Z17" s="29">
        <v>0.6588235294117647</v>
      </c>
      <c r="AA17" s="25"/>
      <c r="AB17" s="19"/>
      <c r="AC17" s="19" t="s">
        <v>73</v>
      </c>
      <c r="AD17" s="19"/>
      <c r="AE17" s="19" t="s">
        <v>76</v>
      </c>
      <c r="AF17" s="25"/>
      <c r="AG17" s="30" t="s">
        <v>245</v>
      </c>
      <c r="AH17" s="30" t="s">
        <v>247</v>
      </c>
      <c r="AI17" s="30"/>
      <c r="AJ17" s="30" t="s">
        <v>248</v>
      </c>
      <c r="AK17" s="25"/>
      <c r="AL17" s="26">
        <v>1</v>
      </c>
      <c r="AM17" s="26"/>
      <c r="AN17" s="115"/>
      <c r="AO17" s="28"/>
      <c r="AP17" s="31">
        <v>1</v>
      </c>
      <c r="AQ17" s="26"/>
      <c r="AR17" s="42"/>
      <c r="AS17" s="42"/>
      <c r="AT17" s="42"/>
      <c r="AU17" s="42"/>
      <c r="AV17" s="42"/>
      <c r="AW17" s="42"/>
      <c r="AX17" s="42"/>
      <c r="AY17" s="42"/>
      <c r="AZ17" s="42"/>
    </row>
    <row r="18" spans="1:52" s="4" customFormat="1" ht="15" customHeight="1" x14ac:dyDescent="0.25">
      <c r="A18" s="2"/>
      <c r="B18" s="26">
        <v>1999</v>
      </c>
      <c r="C18" s="26" t="s">
        <v>74</v>
      </c>
      <c r="D18" s="27" t="s">
        <v>59</v>
      </c>
      <c r="E18" s="26">
        <v>18</v>
      </c>
      <c r="F18" s="26">
        <v>0</v>
      </c>
      <c r="G18" s="26">
        <v>11</v>
      </c>
      <c r="H18" s="26">
        <v>12</v>
      </c>
      <c r="I18" s="26">
        <v>92</v>
      </c>
      <c r="J18" s="26">
        <v>45</v>
      </c>
      <c r="K18" s="26">
        <v>30</v>
      </c>
      <c r="L18" s="26">
        <v>6</v>
      </c>
      <c r="M18" s="26">
        <v>11</v>
      </c>
      <c r="N18" s="29">
        <v>0.63300000000000001</v>
      </c>
      <c r="O18" s="32">
        <v>145.33965244865718</v>
      </c>
      <c r="P18" s="19"/>
      <c r="Q18" s="16"/>
      <c r="R18" s="19"/>
      <c r="S18" s="19"/>
      <c r="T18" s="25"/>
      <c r="U18" s="26">
        <v>4</v>
      </c>
      <c r="V18" s="26">
        <v>0</v>
      </c>
      <c r="W18" s="28">
        <v>1</v>
      </c>
      <c r="X18" s="26">
        <v>3</v>
      </c>
      <c r="Y18" s="26">
        <v>12</v>
      </c>
      <c r="Z18" s="29">
        <v>0.41399999999999998</v>
      </c>
      <c r="AA18" s="25"/>
      <c r="AB18" s="19"/>
      <c r="AC18" s="19"/>
      <c r="AD18" s="19"/>
      <c r="AE18" s="19"/>
      <c r="AF18" s="25"/>
      <c r="AG18" s="30" t="s">
        <v>202</v>
      </c>
      <c r="AH18" s="30"/>
      <c r="AI18" s="30"/>
      <c r="AJ18" s="30"/>
      <c r="AK18" s="25"/>
      <c r="AL18" s="26"/>
      <c r="AM18" s="26"/>
      <c r="AN18" s="115"/>
      <c r="AO18" s="28"/>
      <c r="AP18" s="31"/>
      <c r="AQ18" s="26"/>
      <c r="AR18" s="42"/>
      <c r="AS18" s="42"/>
      <c r="AT18" s="42"/>
      <c r="AU18" s="42"/>
      <c r="AV18" s="42"/>
      <c r="AW18" s="42"/>
      <c r="AX18" s="42"/>
      <c r="AY18" s="42"/>
      <c r="AZ18" s="42"/>
    </row>
    <row r="19" spans="1:52" s="4" customFormat="1" ht="15" customHeight="1" x14ac:dyDescent="0.25">
      <c r="A19" s="2"/>
      <c r="B19" s="26">
        <v>2000</v>
      </c>
      <c r="C19" s="26" t="s">
        <v>76</v>
      </c>
      <c r="D19" s="27" t="s">
        <v>77</v>
      </c>
      <c r="E19" s="26">
        <v>8</v>
      </c>
      <c r="F19" s="26">
        <v>1</v>
      </c>
      <c r="G19" s="26">
        <v>5</v>
      </c>
      <c r="H19" s="26">
        <v>5</v>
      </c>
      <c r="I19" s="26">
        <v>16</v>
      </c>
      <c r="J19" s="26">
        <v>3</v>
      </c>
      <c r="K19" s="26">
        <v>2</v>
      </c>
      <c r="L19" s="26">
        <v>5</v>
      </c>
      <c r="M19" s="26">
        <v>6</v>
      </c>
      <c r="N19" s="29">
        <v>0.42099999999999999</v>
      </c>
      <c r="O19" s="32">
        <v>38</v>
      </c>
      <c r="P19" s="19"/>
      <c r="Q19" s="16"/>
      <c r="R19" s="19"/>
      <c r="S19" s="19"/>
      <c r="T19" s="25"/>
      <c r="U19" s="26">
        <v>1</v>
      </c>
      <c r="V19" s="26">
        <v>0</v>
      </c>
      <c r="W19" s="28">
        <v>0</v>
      </c>
      <c r="X19" s="26">
        <v>0</v>
      </c>
      <c r="Y19" s="26">
        <v>2</v>
      </c>
      <c r="Z19" s="29">
        <v>0.33300000000000002</v>
      </c>
      <c r="AA19" s="25"/>
      <c r="AB19" s="19"/>
      <c r="AC19" s="19"/>
      <c r="AD19" s="19"/>
      <c r="AE19" s="19"/>
      <c r="AF19" s="25"/>
      <c r="AG19" s="30"/>
      <c r="AH19" s="30"/>
      <c r="AI19" s="30" t="s">
        <v>249</v>
      </c>
      <c r="AJ19" s="30"/>
      <c r="AK19" s="25"/>
      <c r="AL19" s="26"/>
      <c r="AM19" s="30"/>
      <c r="AN19" s="115"/>
      <c r="AO19" s="28"/>
      <c r="AP19" s="31"/>
      <c r="AQ19" s="26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s="4" customFormat="1" ht="15" customHeight="1" x14ac:dyDescent="0.25">
      <c r="A20" s="2"/>
      <c r="B20" s="26">
        <v>2001</v>
      </c>
      <c r="C20" s="26" t="s">
        <v>76</v>
      </c>
      <c r="D20" s="27" t="s">
        <v>77</v>
      </c>
      <c r="E20" s="26">
        <v>24</v>
      </c>
      <c r="F20" s="26">
        <v>0</v>
      </c>
      <c r="G20" s="26">
        <v>6</v>
      </c>
      <c r="H20" s="26">
        <v>6</v>
      </c>
      <c r="I20" s="26">
        <v>56</v>
      </c>
      <c r="J20" s="26">
        <v>7</v>
      </c>
      <c r="K20" s="26">
        <v>21</v>
      </c>
      <c r="L20" s="26">
        <v>22</v>
      </c>
      <c r="M20" s="26">
        <v>6</v>
      </c>
      <c r="N20" s="29">
        <v>0.54900000000000004</v>
      </c>
      <c r="O20" s="32">
        <v>102.00364298724953</v>
      </c>
      <c r="P20" s="19"/>
      <c r="Q20" s="16"/>
      <c r="R20" s="19"/>
      <c r="S20" s="19"/>
      <c r="T20" s="25"/>
      <c r="U20" s="26">
        <v>10</v>
      </c>
      <c r="V20" s="26">
        <v>0</v>
      </c>
      <c r="W20" s="28">
        <v>1</v>
      </c>
      <c r="X20" s="26">
        <v>4</v>
      </c>
      <c r="Y20" s="26">
        <v>27</v>
      </c>
      <c r="Z20" s="29">
        <v>0.69199999999999995</v>
      </c>
      <c r="AA20" s="25"/>
      <c r="AB20" s="19"/>
      <c r="AC20" s="19"/>
      <c r="AD20" s="19"/>
      <c r="AE20" s="19"/>
      <c r="AF20" s="25"/>
      <c r="AG20" s="30" t="s">
        <v>246</v>
      </c>
      <c r="AH20" s="30" t="s">
        <v>250</v>
      </c>
      <c r="AI20" s="30" t="s">
        <v>251</v>
      </c>
      <c r="AJ20" s="30"/>
      <c r="AK20" s="25"/>
      <c r="AL20" s="26"/>
      <c r="AM20" s="26"/>
      <c r="AN20" s="115"/>
      <c r="AO20" s="28"/>
      <c r="AP20" s="31"/>
      <c r="AQ20" s="26"/>
      <c r="AR20" s="42"/>
      <c r="AS20" s="42"/>
      <c r="AT20" s="42"/>
      <c r="AU20" s="42"/>
      <c r="AV20" s="42"/>
      <c r="AW20" s="42"/>
      <c r="AX20" s="42"/>
      <c r="AY20" s="42"/>
      <c r="AZ20" s="42"/>
    </row>
    <row r="21" spans="1:52" s="4" customFormat="1" ht="15" customHeight="1" x14ac:dyDescent="0.25">
      <c r="A21" s="2"/>
      <c r="B21" s="136">
        <v>2002</v>
      </c>
      <c r="C21" s="136" t="s">
        <v>72</v>
      </c>
      <c r="D21" s="137" t="s">
        <v>78</v>
      </c>
      <c r="E21" s="136"/>
      <c r="F21" s="138" t="s">
        <v>79</v>
      </c>
      <c r="G21" s="136"/>
      <c r="H21" s="136"/>
      <c r="I21" s="136"/>
      <c r="J21" s="136"/>
      <c r="K21" s="136"/>
      <c r="L21" s="136"/>
      <c r="M21" s="136"/>
      <c r="N21" s="139"/>
      <c r="O21" s="32">
        <v>0</v>
      </c>
      <c r="P21" s="19"/>
      <c r="Q21" s="16"/>
      <c r="R21" s="19"/>
      <c r="S21" s="19"/>
      <c r="T21" s="25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115"/>
      <c r="AO21" s="28"/>
      <c r="AP21" s="31"/>
      <c r="AQ21" s="26"/>
      <c r="AR21" s="42"/>
      <c r="AS21" s="42"/>
      <c r="AT21" s="42"/>
      <c r="AU21" s="42"/>
      <c r="AV21" s="42"/>
      <c r="AW21" s="42"/>
      <c r="AX21" s="42"/>
      <c r="AY21" s="42"/>
      <c r="AZ21" s="42"/>
    </row>
    <row r="22" spans="1:52" s="4" customFormat="1" ht="15" customHeight="1" x14ac:dyDescent="0.25">
      <c r="A22" s="2"/>
      <c r="B22" s="26">
        <v>2002</v>
      </c>
      <c r="C22" s="26" t="s">
        <v>66</v>
      </c>
      <c r="D22" s="27" t="s">
        <v>77</v>
      </c>
      <c r="E22" s="26">
        <v>3</v>
      </c>
      <c r="F22" s="26">
        <v>0</v>
      </c>
      <c r="G22" s="26">
        <v>1</v>
      </c>
      <c r="H22" s="26">
        <v>1</v>
      </c>
      <c r="I22" s="26">
        <v>8</v>
      </c>
      <c r="J22" s="26">
        <v>4</v>
      </c>
      <c r="K22" s="26">
        <v>2</v>
      </c>
      <c r="L22" s="26">
        <v>1</v>
      </c>
      <c r="M22" s="26">
        <v>1</v>
      </c>
      <c r="N22" s="29">
        <v>0.66700000000000004</v>
      </c>
      <c r="O22" s="32">
        <v>11.994002998500749</v>
      </c>
      <c r="P22" s="19"/>
      <c r="Q22" s="16"/>
      <c r="R22" s="19"/>
      <c r="S22" s="19"/>
      <c r="T22" s="25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30"/>
      <c r="AH22" s="30"/>
      <c r="AI22" s="30"/>
      <c r="AJ22" s="30"/>
      <c r="AK22" s="25"/>
      <c r="AL22" s="26"/>
      <c r="AM22" s="26"/>
      <c r="AN22" s="115"/>
      <c r="AO22" s="28"/>
      <c r="AP22" s="31"/>
      <c r="AQ22" s="26">
        <v>1</v>
      </c>
      <c r="AR22" s="42"/>
      <c r="AS22" s="42"/>
      <c r="AT22" s="42"/>
      <c r="AU22" s="42"/>
      <c r="AV22" s="42"/>
      <c r="AW22" s="42"/>
      <c r="AX22" s="42"/>
      <c r="AY22" s="42"/>
      <c r="AZ22" s="42"/>
    </row>
    <row r="23" spans="1:52" s="4" customFormat="1" ht="15" customHeight="1" x14ac:dyDescent="0.25">
      <c r="A23" s="2"/>
      <c r="B23" s="26">
        <v>2002</v>
      </c>
      <c r="C23" s="26" t="s">
        <v>71</v>
      </c>
      <c r="D23" s="27" t="s">
        <v>80</v>
      </c>
      <c r="E23" s="26">
        <v>14</v>
      </c>
      <c r="F23" s="26">
        <v>0</v>
      </c>
      <c r="G23" s="26">
        <v>2</v>
      </c>
      <c r="H23" s="26">
        <v>11</v>
      </c>
      <c r="I23" s="26">
        <v>51</v>
      </c>
      <c r="J23" s="26">
        <v>22</v>
      </c>
      <c r="K23" s="26">
        <v>21</v>
      </c>
      <c r="L23" s="26">
        <v>6</v>
      </c>
      <c r="M23" s="26">
        <v>2</v>
      </c>
      <c r="N23" s="29">
        <v>0.57999999999999996</v>
      </c>
      <c r="O23" s="32">
        <v>87.931034482758633</v>
      </c>
      <c r="P23" s="19"/>
      <c r="Q23" s="16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30"/>
      <c r="AH23" s="30"/>
      <c r="AI23" s="30"/>
      <c r="AJ23" s="30"/>
      <c r="AK23" s="25"/>
      <c r="AL23" s="26"/>
      <c r="AM23" s="26"/>
      <c r="AN23" s="115"/>
      <c r="AO23" s="28"/>
      <c r="AP23" s="31"/>
      <c r="AQ23" s="26"/>
      <c r="AR23" s="42"/>
      <c r="AS23" s="42"/>
      <c r="AT23" s="42"/>
      <c r="AU23" s="42"/>
      <c r="AV23" s="42"/>
      <c r="AW23" s="42"/>
      <c r="AX23" s="42"/>
      <c r="AY23" s="42"/>
      <c r="AZ23" s="42"/>
    </row>
    <row r="24" spans="1:52" s="4" customFormat="1" ht="15" customHeight="1" x14ac:dyDescent="0.25">
      <c r="A24" s="2"/>
      <c r="B24" s="26">
        <v>2003</v>
      </c>
      <c r="C24" s="26" t="s">
        <v>74</v>
      </c>
      <c r="D24" s="27" t="s">
        <v>77</v>
      </c>
      <c r="E24" s="26">
        <v>4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9">
        <v>0</v>
      </c>
      <c r="O24" s="32">
        <v>1</v>
      </c>
      <c r="P24" s="19"/>
      <c r="Q24" s="16"/>
      <c r="R24" s="19"/>
      <c r="S24" s="19"/>
      <c r="T24" s="25"/>
      <c r="U24" s="26">
        <v>3</v>
      </c>
      <c r="V24" s="26">
        <v>0</v>
      </c>
      <c r="W24" s="28">
        <v>0</v>
      </c>
      <c r="X24" s="26">
        <v>0</v>
      </c>
      <c r="Y24" s="26">
        <v>1</v>
      </c>
      <c r="Z24" s="29">
        <v>0.125</v>
      </c>
      <c r="AA24" s="25"/>
      <c r="AB24" s="19"/>
      <c r="AC24" s="19"/>
      <c r="AD24" s="19"/>
      <c r="AE24" s="19"/>
      <c r="AF24" s="25"/>
      <c r="AG24" s="30" t="s">
        <v>252</v>
      </c>
      <c r="AH24" s="30"/>
      <c r="AI24" s="30"/>
      <c r="AJ24" s="30"/>
      <c r="AK24" s="25"/>
      <c r="AL24" s="26"/>
      <c r="AM24" s="26"/>
      <c r="AN24" s="115"/>
      <c r="AO24" s="28"/>
      <c r="AP24" s="31"/>
      <c r="AQ24" s="26"/>
      <c r="AR24" s="42"/>
      <c r="AS24" s="42"/>
      <c r="AT24" s="42"/>
      <c r="AU24" s="42"/>
      <c r="AV24" s="42"/>
      <c r="AW24" s="42"/>
      <c r="AX24" s="42"/>
      <c r="AY24" s="42"/>
      <c r="AZ24" s="42"/>
    </row>
    <row r="25" spans="1:52" s="4" customFormat="1" ht="15" customHeight="1" x14ac:dyDescent="0.25">
      <c r="A25" s="2"/>
      <c r="B25" s="26">
        <v>2004</v>
      </c>
      <c r="C25" s="26" t="s">
        <v>34</v>
      </c>
      <c r="D25" s="27" t="s">
        <v>81</v>
      </c>
      <c r="E25" s="26">
        <v>2</v>
      </c>
      <c r="F25" s="26">
        <v>0</v>
      </c>
      <c r="G25" s="26">
        <v>1</v>
      </c>
      <c r="H25" s="26">
        <v>0</v>
      </c>
      <c r="I25" s="26">
        <v>6</v>
      </c>
      <c r="J25" s="26">
        <v>0</v>
      </c>
      <c r="K25" s="26">
        <v>3</v>
      </c>
      <c r="L25" s="26">
        <v>2</v>
      </c>
      <c r="M25" s="26">
        <v>1</v>
      </c>
      <c r="N25" s="29">
        <v>0.6</v>
      </c>
      <c r="O25" s="32">
        <v>10</v>
      </c>
      <c r="P25" s="19"/>
      <c r="Q25" s="16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30"/>
      <c r="AH25" s="30"/>
      <c r="AI25" s="30"/>
      <c r="AJ25" s="30"/>
      <c r="AK25" s="25"/>
      <c r="AL25" s="26"/>
      <c r="AM25" s="26"/>
      <c r="AN25" s="115"/>
      <c r="AO25" s="28"/>
      <c r="AP25" s="31"/>
      <c r="AQ25" s="26"/>
      <c r="AR25" s="42"/>
      <c r="AS25" s="42"/>
      <c r="AT25" s="42"/>
      <c r="AU25" s="42"/>
      <c r="AV25" s="42"/>
      <c r="AW25" s="42"/>
      <c r="AX25" s="42"/>
      <c r="AY25" s="42"/>
      <c r="AZ25" s="42"/>
    </row>
    <row r="26" spans="1:52" s="4" customFormat="1" ht="15" customHeight="1" x14ac:dyDescent="0.25">
      <c r="A26" s="1"/>
      <c r="B26" s="17" t="s">
        <v>7</v>
      </c>
      <c r="C26" s="18"/>
      <c r="D26" s="16"/>
      <c r="E26" s="19">
        <v>347</v>
      </c>
      <c r="F26" s="19">
        <v>21</v>
      </c>
      <c r="G26" s="19">
        <v>126</v>
      </c>
      <c r="H26" s="19">
        <v>452</v>
      </c>
      <c r="I26" s="19">
        <v>1840</v>
      </c>
      <c r="J26" s="19">
        <v>1107</v>
      </c>
      <c r="K26" s="19">
        <v>394</v>
      </c>
      <c r="L26" s="19">
        <v>192</v>
      </c>
      <c r="M26" s="19">
        <v>147</v>
      </c>
      <c r="N26" s="36">
        <v>0.61799999999999999</v>
      </c>
      <c r="O26" s="25">
        <v>2980.1742283291569</v>
      </c>
      <c r="P26" s="96" t="s">
        <v>62</v>
      </c>
      <c r="Q26" s="96" t="s">
        <v>239</v>
      </c>
      <c r="R26" s="96" t="s">
        <v>62</v>
      </c>
      <c r="S26" s="96" t="s">
        <v>240</v>
      </c>
      <c r="T26" s="25"/>
      <c r="U26" s="19">
        <v>88</v>
      </c>
      <c r="V26" s="19">
        <v>3</v>
      </c>
      <c r="W26" s="19">
        <v>24</v>
      </c>
      <c r="X26" s="19">
        <v>111</v>
      </c>
      <c r="Y26" s="19">
        <v>443</v>
      </c>
      <c r="Z26" s="36">
        <v>0.56899999999999995</v>
      </c>
      <c r="AA26" s="25"/>
      <c r="AB26" s="96" t="s">
        <v>62</v>
      </c>
      <c r="AC26" s="96" t="s">
        <v>268</v>
      </c>
      <c r="AD26" s="96" t="s">
        <v>241</v>
      </c>
      <c r="AE26" s="96" t="s">
        <v>271</v>
      </c>
      <c r="AF26" s="25"/>
      <c r="AG26" s="96" t="s">
        <v>204</v>
      </c>
      <c r="AH26" s="96" t="s">
        <v>205</v>
      </c>
      <c r="AI26" s="96" t="s">
        <v>206</v>
      </c>
      <c r="AJ26" s="96" t="s">
        <v>207</v>
      </c>
      <c r="AK26" s="25"/>
      <c r="AL26" s="19">
        <v>9</v>
      </c>
      <c r="AM26" s="19">
        <v>2</v>
      </c>
      <c r="AN26" s="19">
        <v>0</v>
      </c>
      <c r="AO26" s="19">
        <v>5</v>
      </c>
      <c r="AP26" s="19">
        <v>2</v>
      </c>
      <c r="AQ26" s="19">
        <v>2</v>
      </c>
      <c r="AR26" s="42"/>
      <c r="AS26" s="42"/>
      <c r="AT26" s="42"/>
      <c r="AU26" s="42"/>
      <c r="AV26" s="42"/>
      <c r="AW26" s="42"/>
      <c r="AX26" s="42"/>
      <c r="AY26" s="42"/>
      <c r="AZ26" s="42"/>
    </row>
    <row r="27" spans="1:52" s="4" customFormat="1" ht="15" customHeight="1" x14ac:dyDescent="0.25">
      <c r="A27" s="1"/>
      <c r="B27" s="17" t="s">
        <v>485</v>
      </c>
      <c r="C27" s="18"/>
      <c r="D27" s="16"/>
      <c r="E27" s="18" t="s">
        <v>419</v>
      </c>
      <c r="F27" s="15" t="s">
        <v>486</v>
      </c>
      <c r="G27" s="15"/>
      <c r="H27" s="15" t="s">
        <v>337</v>
      </c>
      <c r="I27" s="15" t="s">
        <v>328</v>
      </c>
      <c r="J27" s="15"/>
      <c r="K27" s="15"/>
      <c r="L27" s="15"/>
      <c r="M27" s="15"/>
      <c r="N27" s="227"/>
      <c r="O27" s="25"/>
      <c r="P27" s="23"/>
      <c r="Q27" s="21"/>
      <c r="R27" s="228"/>
      <c r="S27" s="229"/>
      <c r="T27" s="25"/>
      <c r="U27" s="18" t="s">
        <v>286</v>
      </c>
      <c r="V27" s="15" t="s">
        <v>287</v>
      </c>
      <c r="W27" s="15"/>
      <c r="X27" s="15" t="s">
        <v>288</v>
      </c>
      <c r="Y27" s="15" t="s">
        <v>289</v>
      </c>
      <c r="Z27" s="16"/>
      <c r="AA27" s="25"/>
      <c r="AB27" s="180"/>
      <c r="AC27" s="230"/>
      <c r="AD27" s="228"/>
      <c r="AE27" s="229"/>
      <c r="AF27" s="25"/>
      <c r="AG27" s="231">
        <v>0.75</v>
      </c>
      <c r="AH27" s="232">
        <v>0.72699999999999998</v>
      </c>
      <c r="AI27" s="232">
        <v>0.33300000000000002</v>
      </c>
      <c r="AJ27" s="233">
        <v>0.71399999999999997</v>
      </c>
      <c r="AK27" s="25"/>
      <c r="AL27" s="18"/>
      <c r="AM27" s="15"/>
      <c r="AN27" s="15"/>
      <c r="AO27" s="15"/>
      <c r="AP27" s="15"/>
      <c r="AQ27" s="16"/>
      <c r="AR27" s="42"/>
      <c r="AS27" s="42"/>
      <c r="AT27" s="42"/>
      <c r="AU27" s="42"/>
      <c r="AV27" s="42"/>
      <c r="AW27" s="42"/>
      <c r="AX27" s="42"/>
      <c r="AY27" s="42"/>
      <c r="AZ27" s="42"/>
    </row>
    <row r="28" spans="1:52" ht="15" customHeight="1" x14ac:dyDescent="0.25">
      <c r="A28" s="2"/>
      <c r="B28" s="27" t="s">
        <v>2</v>
      </c>
      <c r="C28" s="31"/>
      <c r="D28" s="37">
        <v>1734.0000000000002</v>
      </c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52" s="4" customFormat="1" ht="14.25" customHeight="1" x14ac:dyDescent="0.25">
      <c r="A29" s="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32"/>
      <c r="P29" s="38"/>
      <c r="Q29" s="41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25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2" ht="15" customHeight="1" x14ac:dyDescent="0.25">
      <c r="A30" s="2"/>
      <c r="B30" s="23" t="s">
        <v>25</v>
      </c>
      <c r="C30" s="43"/>
      <c r="D30" s="43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17</v>
      </c>
      <c r="J30" s="38"/>
      <c r="K30" s="19" t="s">
        <v>27</v>
      </c>
      <c r="L30" s="19" t="s">
        <v>28</v>
      </c>
      <c r="M30" s="19" t="s">
        <v>29</v>
      </c>
      <c r="N30" s="19" t="s">
        <v>22</v>
      </c>
      <c r="O30" s="25"/>
      <c r="P30" s="44" t="s">
        <v>30</v>
      </c>
      <c r="Q30" s="13"/>
      <c r="R30" s="13"/>
      <c r="S30" s="13"/>
      <c r="T30" s="45"/>
      <c r="U30" s="45"/>
      <c r="V30" s="45"/>
      <c r="W30" s="45"/>
      <c r="X30" s="45"/>
      <c r="Y30" s="13"/>
      <c r="Z30" s="13"/>
      <c r="AA30" s="13"/>
      <c r="AB30" s="45"/>
      <c r="AC30" s="45"/>
      <c r="AD30" s="13"/>
      <c r="AE30" s="46"/>
      <c r="AF30" s="25"/>
      <c r="AG30" s="44" t="s">
        <v>253</v>
      </c>
      <c r="AH30" s="13"/>
      <c r="AI30" s="45"/>
      <c r="AJ30" s="46"/>
      <c r="AK30" s="25"/>
      <c r="AL30" s="11" t="s">
        <v>254</v>
      </c>
      <c r="AM30" s="13"/>
      <c r="AN30" s="13"/>
      <c r="AO30" s="13"/>
      <c r="AP30" s="13"/>
      <c r="AQ30" s="46"/>
      <c r="AR30" s="42"/>
      <c r="AS30" s="42"/>
      <c r="AT30" s="42"/>
      <c r="AU30" s="42"/>
      <c r="AV30" s="42"/>
      <c r="AW30" s="42"/>
      <c r="AX30" s="42"/>
      <c r="AY30" s="42"/>
      <c r="AZ30" s="42"/>
    </row>
    <row r="31" spans="1:52" ht="15" customHeight="1" x14ac:dyDescent="0.25">
      <c r="A31" s="2"/>
      <c r="B31" s="44" t="s">
        <v>13</v>
      </c>
      <c r="C31" s="13"/>
      <c r="D31" s="46"/>
      <c r="E31" s="26">
        <v>347</v>
      </c>
      <c r="F31" s="26">
        <v>21</v>
      </c>
      <c r="G31" s="26">
        <v>126</v>
      </c>
      <c r="H31" s="26">
        <v>452</v>
      </c>
      <c r="I31" s="26">
        <v>1840</v>
      </c>
      <c r="J31" s="38"/>
      <c r="K31" s="47">
        <v>0.42363112391930835</v>
      </c>
      <c r="L31" s="47">
        <v>1.3025936599423631</v>
      </c>
      <c r="M31" s="47">
        <v>5.3025936599423629</v>
      </c>
      <c r="N31" s="34">
        <v>0.61799999999999999</v>
      </c>
      <c r="O31" s="25">
        <v>2977.3462783171522</v>
      </c>
      <c r="P31" s="258" t="s">
        <v>9</v>
      </c>
      <c r="Q31" s="272"/>
      <c r="R31" s="259" t="s">
        <v>82</v>
      </c>
      <c r="S31" s="259"/>
      <c r="T31" s="259"/>
      <c r="U31" s="259"/>
      <c r="V31" s="259"/>
      <c r="W31" s="259"/>
      <c r="X31" s="273" t="s">
        <v>11</v>
      </c>
      <c r="Y31" s="259"/>
      <c r="Z31" s="274"/>
      <c r="AA31" s="275" t="s">
        <v>63</v>
      </c>
      <c r="AB31" s="276"/>
      <c r="AC31" s="259"/>
      <c r="AD31" s="259"/>
      <c r="AE31" s="260"/>
      <c r="AF31" s="25"/>
      <c r="AG31" s="277" t="s">
        <v>244</v>
      </c>
      <c r="AH31" s="287" t="s">
        <v>273</v>
      </c>
      <c r="AI31" s="176" t="s">
        <v>272</v>
      </c>
      <c r="AJ31" s="260"/>
      <c r="AK31" s="25"/>
      <c r="AL31" s="258" t="s">
        <v>255</v>
      </c>
      <c r="AM31" s="274">
        <v>1995</v>
      </c>
      <c r="AN31" s="259"/>
      <c r="AO31" s="259"/>
      <c r="AP31" s="259"/>
      <c r="AQ31" s="260"/>
      <c r="AR31" s="42"/>
      <c r="AS31" s="42"/>
      <c r="AT31" s="42"/>
      <c r="AU31" s="42"/>
      <c r="AV31" s="42"/>
      <c r="AW31" s="42"/>
      <c r="AX31" s="42"/>
      <c r="AY31" s="42"/>
      <c r="AZ31" s="42"/>
    </row>
    <row r="32" spans="1:52" ht="15" customHeight="1" x14ac:dyDescent="0.25">
      <c r="A32" s="2"/>
      <c r="B32" s="48" t="s">
        <v>15</v>
      </c>
      <c r="C32" s="49"/>
      <c r="D32" s="50"/>
      <c r="E32" s="26">
        <v>88</v>
      </c>
      <c r="F32" s="26">
        <v>3</v>
      </c>
      <c r="G32" s="26">
        <v>24</v>
      </c>
      <c r="H32" s="26">
        <v>111</v>
      </c>
      <c r="I32" s="26">
        <v>443</v>
      </c>
      <c r="J32" s="38"/>
      <c r="K32" s="47">
        <v>0.30681818181818182</v>
      </c>
      <c r="L32" s="47">
        <v>1.2613636363636365</v>
      </c>
      <c r="M32" s="47">
        <v>5.0568181818181817</v>
      </c>
      <c r="N32" s="34">
        <v>0.56899999999999995</v>
      </c>
      <c r="O32" s="25">
        <v>778.55887521968373</v>
      </c>
      <c r="P32" s="277" t="s">
        <v>242</v>
      </c>
      <c r="Q32" s="278"/>
      <c r="R32" s="278"/>
      <c r="S32" s="279"/>
      <c r="T32" s="279"/>
      <c r="U32" s="279"/>
      <c r="V32" s="279"/>
      <c r="W32" s="279"/>
      <c r="X32" s="279"/>
      <c r="Y32" s="279"/>
      <c r="Z32" s="280"/>
      <c r="AA32" s="279"/>
      <c r="AB32" s="280"/>
      <c r="AC32" s="279"/>
      <c r="AD32" s="279"/>
      <c r="AE32" s="281"/>
      <c r="AF32" s="25"/>
      <c r="AG32" s="277"/>
      <c r="AH32" s="279"/>
      <c r="AI32" s="279"/>
      <c r="AJ32" s="281"/>
      <c r="AK32" s="25"/>
      <c r="AL32" s="277" t="s">
        <v>256</v>
      </c>
      <c r="AM32" s="280">
        <v>1997</v>
      </c>
      <c r="AN32" s="279"/>
      <c r="AO32" s="279"/>
      <c r="AP32" s="279"/>
      <c r="AQ32" s="281"/>
      <c r="AR32" s="42"/>
      <c r="AS32" s="42"/>
      <c r="AT32" s="42"/>
      <c r="AU32" s="42"/>
      <c r="AV32" s="42"/>
      <c r="AW32" s="42"/>
      <c r="AX32" s="42"/>
      <c r="AY32" s="42"/>
      <c r="AZ32" s="42"/>
    </row>
    <row r="33" spans="1:52" ht="15" customHeight="1" x14ac:dyDescent="0.25">
      <c r="A33" s="2"/>
      <c r="B33" s="51" t="s">
        <v>16</v>
      </c>
      <c r="C33" s="52"/>
      <c r="D33" s="53"/>
      <c r="E33" s="33">
        <v>5</v>
      </c>
      <c r="F33" s="33">
        <v>0</v>
      </c>
      <c r="G33" s="33">
        <v>1</v>
      </c>
      <c r="H33" s="33">
        <v>0</v>
      </c>
      <c r="I33" s="33">
        <v>8</v>
      </c>
      <c r="J33" s="38"/>
      <c r="K33" s="54">
        <v>0.2</v>
      </c>
      <c r="L33" s="54">
        <v>0</v>
      </c>
      <c r="M33" s="54">
        <v>1.6</v>
      </c>
      <c r="N33" s="55">
        <v>0.47099999999999997</v>
      </c>
      <c r="O33" s="25">
        <v>16.985138004246284</v>
      </c>
      <c r="P33" s="277" t="s">
        <v>243</v>
      </c>
      <c r="Q33" s="278"/>
      <c r="R33" s="278"/>
      <c r="S33" s="279"/>
      <c r="T33" s="279"/>
      <c r="U33" s="279"/>
      <c r="V33" s="279"/>
      <c r="W33" s="279"/>
      <c r="X33" s="279"/>
      <c r="Y33" s="279"/>
      <c r="Z33" s="280"/>
      <c r="AA33" s="279"/>
      <c r="AB33" s="280"/>
      <c r="AC33" s="279"/>
      <c r="AD33" s="279"/>
      <c r="AE33" s="281"/>
      <c r="AF33" s="25"/>
      <c r="AG33" s="288"/>
      <c r="AH33" s="289"/>
      <c r="AI33" s="279"/>
      <c r="AJ33" s="281"/>
      <c r="AK33" s="25"/>
      <c r="AL33" s="277" t="s">
        <v>257</v>
      </c>
      <c r="AM33" s="280">
        <v>1999</v>
      </c>
      <c r="AN33" s="279"/>
      <c r="AO33" s="279"/>
      <c r="AP33" s="279"/>
      <c r="AQ33" s="281"/>
      <c r="AR33" s="42"/>
      <c r="AS33" s="42"/>
      <c r="AT33" s="42"/>
      <c r="AU33" s="42"/>
      <c r="AV33" s="42"/>
      <c r="AW33" s="42"/>
      <c r="AX33" s="42"/>
      <c r="AY33" s="42"/>
      <c r="AZ33" s="42"/>
    </row>
    <row r="34" spans="1:52" ht="15" customHeight="1" x14ac:dyDescent="0.25">
      <c r="A34" s="2"/>
      <c r="B34" s="56" t="s">
        <v>26</v>
      </c>
      <c r="C34" s="57"/>
      <c r="D34" s="58"/>
      <c r="E34" s="19">
        <v>440</v>
      </c>
      <c r="F34" s="19">
        <v>24</v>
      </c>
      <c r="G34" s="19">
        <v>151</v>
      </c>
      <c r="H34" s="19">
        <v>563</v>
      </c>
      <c r="I34" s="19">
        <v>2291</v>
      </c>
      <c r="J34" s="38"/>
      <c r="K34" s="59">
        <v>0.39772727272727271</v>
      </c>
      <c r="L34" s="59">
        <v>1.2795454545454545</v>
      </c>
      <c r="M34" s="59">
        <v>5.211363636363636</v>
      </c>
      <c r="N34" s="36">
        <v>0.60722677389705215</v>
      </c>
      <c r="O34" s="25">
        <v>3772.8902915410822</v>
      </c>
      <c r="P34" s="282" t="s">
        <v>10</v>
      </c>
      <c r="Q34" s="283"/>
      <c r="R34" s="283"/>
      <c r="S34" s="284"/>
      <c r="T34" s="284"/>
      <c r="U34" s="284"/>
      <c r="V34" s="284"/>
      <c r="W34" s="284"/>
      <c r="X34" s="284"/>
      <c r="Y34" s="284"/>
      <c r="Z34" s="285"/>
      <c r="AA34" s="284"/>
      <c r="AB34" s="285"/>
      <c r="AC34" s="164"/>
      <c r="AD34" s="164"/>
      <c r="AE34" s="286"/>
      <c r="AF34" s="25"/>
      <c r="AG34" s="78"/>
      <c r="AH34" s="168"/>
      <c r="AI34" s="290"/>
      <c r="AJ34" s="286"/>
      <c r="AK34" s="25"/>
      <c r="AL34" s="282"/>
      <c r="AM34" s="285"/>
      <c r="AN34" s="284"/>
      <c r="AO34" s="284"/>
      <c r="AP34" s="284"/>
      <c r="AQ34" s="286"/>
      <c r="AR34" s="42"/>
      <c r="AS34" s="42"/>
      <c r="AT34" s="42"/>
      <c r="AU34" s="42"/>
      <c r="AV34" s="42"/>
      <c r="AW34" s="42"/>
      <c r="AX34" s="42"/>
      <c r="AY34" s="42"/>
      <c r="AZ34" s="42"/>
    </row>
    <row r="35" spans="1:52" ht="15" customHeight="1" x14ac:dyDescent="0.25">
      <c r="A35" s="2"/>
      <c r="B35" s="40"/>
      <c r="C35" s="40"/>
      <c r="D35" s="40"/>
      <c r="E35" s="40"/>
      <c r="F35" s="40"/>
      <c r="G35" s="40"/>
      <c r="H35" s="40"/>
      <c r="I35" s="40"/>
      <c r="J35" s="38"/>
      <c r="K35" s="40"/>
      <c r="L35" s="40"/>
      <c r="M35" s="40"/>
      <c r="N35" s="39"/>
      <c r="O35" s="25"/>
      <c r="P35" s="38"/>
      <c r="Q35" s="41"/>
      <c r="R35" s="38"/>
      <c r="S35" s="38"/>
      <c r="T35" s="25"/>
      <c r="U35" s="25"/>
      <c r="V35" s="60"/>
      <c r="W35" s="38"/>
      <c r="X35" s="38"/>
      <c r="Y35" s="38"/>
      <c r="Z35" s="25"/>
      <c r="AA35" s="25"/>
      <c r="AB35" s="25"/>
      <c r="AC35" s="25"/>
      <c r="AD35" s="25"/>
      <c r="AE35" s="25"/>
      <c r="AF35" s="25"/>
      <c r="AG35" s="25"/>
      <c r="AH35" s="60"/>
      <c r="AI35" s="38"/>
      <c r="AJ35" s="38"/>
      <c r="AK35" s="38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ht="15" customHeight="1" x14ac:dyDescent="0.25">
      <c r="A36" s="2"/>
      <c r="B36" s="44" t="s">
        <v>201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61"/>
      <c r="O36" s="12"/>
      <c r="P36" s="13"/>
      <c r="Q36" s="13"/>
      <c r="R36" s="13"/>
      <c r="S36" s="13"/>
      <c r="T36" s="12"/>
      <c r="U36" s="12"/>
      <c r="V36" s="62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46"/>
      <c r="AR36" s="42"/>
      <c r="AS36" s="42"/>
      <c r="AT36" s="42"/>
      <c r="AU36" s="42"/>
      <c r="AV36" s="42"/>
      <c r="AW36" s="42"/>
      <c r="AX36" s="42"/>
      <c r="AY36" s="42"/>
      <c r="AZ36" s="42"/>
    </row>
    <row r="37" spans="1:52" ht="15" customHeight="1" x14ac:dyDescent="0.25">
      <c r="A37" s="2"/>
      <c r="B37" s="40"/>
      <c r="C37" s="40"/>
      <c r="D37" s="40"/>
      <c r="E37" s="40"/>
      <c r="F37" s="40"/>
      <c r="G37" s="40"/>
      <c r="H37" s="40"/>
      <c r="I37" s="40"/>
      <c r="J37" s="38"/>
      <c r="K37" s="40"/>
      <c r="L37" s="40"/>
      <c r="M37" s="40"/>
      <c r="N37" s="39"/>
      <c r="O37" s="25"/>
      <c r="P37" s="38"/>
      <c r="Q37" s="41"/>
      <c r="R37" s="38"/>
      <c r="S37" s="38"/>
      <c r="T37" s="25"/>
      <c r="U37" s="25"/>
      <c r="V37" s="60"/>
      <c r="W37" s="38"/>
      <c r="X37" s="38"/>
      <c r="Y37" s="38"/>
      <c r="Z37" s="25"/>
      <c r="AA37" s="25"/>
      <c r="AB37" s="25"/>
      <c r="AC37" s="25"/>
      <c r="AD37" s="25"/>
      <c r="AE37" s="25"/>
      <c r="AF37" s="25"/>
      <c r="AG37" s="25"/>
      <c r="AH37" s="60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AS37" s="42"/>
      <c r="AT37" s="42"/>
      <c r="AU37" s="42"/>
      <c r="AV37" s="42"/>
      <c r="AW37" s="42"/>
      <c r="AX37" s="42"/>
      <c r="AY37" s="42"/>
      <c r="AZ37" s="42"/>
    </row>
    <row r="38" spans="1:52" ht="15" customHeight="1" x14ac:dyDescent="0.25">
      <c r="A38" s="2"/>
      <c r="B38" s="38" t="s">
        <v>35</v>
      </c>
      <c r="C38" s="38"/>
      <c r="D38" s="38" t="s">
        <v>60</v>
      </c>
      <c r="E38" s="38"/>
      <c r="F38" s="38"/>
      <c r="G38" s="38"/>
      <c r="H38" s="38"/>
      <c r="I38" s="38"/>
      <c r="J38" s="38"/>
      <c r="K38" s="38"/>
      <c r="L38" s="25"/>
      <c r="M38" s="38" t="s">
        <v>83</v>
      </c>
      <c r="N38" s="25"/>
      <c r="O38" s="25"/>
      <c r="P38" s="25"/>
      <c r="Q38" s="25"/>
      <c r="R38" s="25"/>
      <c r="S38" s="25"/>
      <c r="T38" s="25"/>
      <c r="U38" s="38" t="s">
        <v>84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60"/>
      <c r="AI38" s="38"/>
      <c r="AJ38" s="38"/>
      <c r="AK38" s="38"/>
      <c r="AL38" s="38"/>
      <c r="AM38" s="38"/>
      <c r="AN38" s="38"/>
      <c r="AO38" s="38"/>
      <c r="AP38" s="38"/>
      <c r="AQ38" s="38"/>
      <c r="AR38" s="42"/>
      <c r="AS38" s="42"/>
      <c r="AT38" s="42"/>
      <c r="AU38" s="42"/>
      <c r="AV38" s="42"/>
      <c r="AW38" s="42"/>
      <c r="AX38" s="42"/>
      <c r="AY38" s="42"/>
      <c r="AZ38" s="42"/>
    </row>
    <row r="39" spans="1:52" ht="15" customHeight="1" x14ac:dyDescent="0.25">
      <c r="A39" s="2"/>
      <c r="B39" s="38"/>
      <c r="C39" s="38"/>
      <c r="D39" s="38" t="s">
        <v>85</v>
      </c>
      <c r="E39" s="38"/>
      <c r="F39" s="38"/>
      <c r="G39" s="38"/>
      <c r="H39" s="38"/>
      <c r="I39" s="38"/>
      <c r="J39" s="38"/>
      <c r="K39" s="38"/>
      <c r="L39" s="25"/>
      <c r="M39" s="38" t="s">
        <v>86</v>
      </c>
      <c r="N39" s="25"/>
      <c r="O39" s="25"/>
      <c r="P39" s="25"/>
      <c r="Q39" s="25"/>
      <c r="R39" s="25"/>
      <c r="S39" s="25"/>
      <c r="T39" s="25"/>
      <c r="U39" s="38" t="s">
        <v>284</v>
      </c>
      <c r="V39" s="25"/>
      <c r="W39" s="25"/>
      <c r="X39" s="25"/>
      <c r="Y39" s="25"/>
      <c r="Z39" s="25"/>
      <c r="AA39" s="25"/>
      <c r="AB39" s="25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2"/>
      <c r="AS39" s="42"/>
      <c r="AT39" s="42"/>
      <c r="AU39" s="42"/>
      <c r="AV39" s="42"/>
      <c r="AW39" s="42"/>
      <c r="AX39" s="42"/>
      <c r="AY39" s="42"/>
      <c r="AZ39" s="42"/>
    </row>
    <row r="40" spans="1:52" ht="1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25"/>
      <c r="P40" s="25"/>
      <c r="Q40" s="25"/>
      <c r="R40" s="25"/>
      <c r="S40" s="25"/>
      <c r="T40" s="25"/>
      <c r="U40" s="38"/>
      <c r="V40" s="41"/>
      <c r="W40" s="38"/>
      <c r="X40" s="38"/>
      <c r="Y40" s="25"/>
      <c r="Z40" s="25"/>
      <c r="AA40" s="25"/>
      <c r="AB40" s="25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42"/>
      <c r="AT40" s="42"/>
      <c r="AU40" s="42"/>
      <c r="AV40" s="42"/>
      <c r="AW40" s="42"/>
      <c r="AX40" s="42"/>
      <c r="AY40" s="42"/>
      <c r="AZ40" s="42"/>
    </row>
    <row r="41" spans="1:52" ht="15" customHeight="1" x14ac:dyDescent="0.2">
      <c r="A41" s="2"/>
      <c r="B41" s="291" t="s">
        <v>290</v>
      </c>
      <c r="C41" s="68"/>
      <c r="D41" s="68"/>
      <c r="E41" s="68"/>
      <c r="F41" s="68" t="s">
        <v>291</v>
      </c>
      <c r="G41" s="68" t="s">
        <v>3</v>
      </c>
      <c r="H41" s="68" t="s">
        <v>5</v>
      </c>
      <c r="I41" s="68" t="s">
        <v>6</v>
      </c>
      <c r="J41" s="68" t="s">
        <v>292</v>
      </c>
      <c r="K41" s="292" t="s">
        <v>17</v>
      </c>
      <c r="L41" s="38"/>
      <c r="M41" s="293" t="s">
        <v>293</v>
      </c>
      <c r="N41" s="69"/>
      <c r="O41" s="69"/>
      <c r="P41" s="68" t="s">
        <v>3</v>
      </c>
      <c r="Q41" s="68" t="s">
        <v>5</v>
      </c>
      <c r="R41" s="68" t="s">
        <v>6</v>
      </c>
      <c r="S41" s="68" t="s">
        <v>292</v>
      </c>
      <c r="T41" s="69"/>
      <c r="U41" s="292" t="s">
        <v>17</v>
      </c>
      <c r="V41" s="38"/>
      <c r="W41" s="293" t="s">
        <v>370</v>
      </c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294"/>
      <c r="AI41" s="111" t="s">
        <v>436</v>
      </c>
      <c r="AJ41" s="70"/>
      <c r="AK41" s="70"/>
      <c r="AL41" s="321" t="s">
        <v>3</v>
      </c>
      <c r="AM41" s="321" t="s">
        <v>5</v>
      </c>
      <c r="AN41" s="321" t="s">
        <v>6</v>
      </c>
      <c r="AO41" s="69"/>
      <c r="AP41" s="68" t="s">
        <v>437</v>
      </c>
      <c r="AQ41" s="109"/>
      <c r="AR41" s="25"/>
      <c r="AS41" s="25"/>
    </row>
    <row r="42" spans="1:52" ht="15" customHeight="1" x14ac:dyDescent="0.2">
      <c r="A42" s="2"/>
      <c r="B42" s="295">
        <v>1989</v>
      </c>
      <c r="C42" s="287" t="s">
        <v>69</v>
      </c>
      <c r="D42" s="279" t="s">
        <v>59</v>
      </c>
      <c r="E42" s="287"/>
      <c r="F42" s="287">
        <v>19</v>
      </c>
      <c r="G42" s="287">
        <v>22</v>
      </c>
      <c r="H42" s="296">
        <v>0.18181818181818182</v>
      </c>
      <c r="I42" s="296">
        <v>1.1363636363636365</v>
      </c>
      <c r="J42" s="296">
        <v>1.3181818181818181</v>
      </c>
      <c r="K42" s="297">
        <v>4.1363636363636367</v>
      </c>
      <c r="L42" s="41"/>
      <c r="M42" s="288" t="s">
        <v>297</v>
      </c>
      <c r="N42" s="287"/>
      <c r="O42" s="287"/>
      <c r="P42" s="287" t="s">
        <v>424</v>
      </c>
      <c r="Q42" s="287" t="s">
        <v>394</v>
      </c>
      <c r="R42" s="287" t="s">
        <v>409</v>
      </c>
      <c r="S42" s="287" t="s">
        <v>415</v>
      </c>
      <c r="T42" s="298"/>
      <c r="U42" s="299" t="s">
        <v>387</v>
      </c>
      <c r="V42" s="41"/>
      <c r="W42" s="288" t="s">
        <v>294</v>
      </c>
      <c r="X42" s="289"/>
      <c r="Y42" s="289"/>
      <c r="Z42" s="279"/>
      <c r="AA42" s="279"/>
      <c r="AB42" s="279"/>
      <c r="AC42" s="279"/>
      <c r="AD42" s="279"/>
      <c r="AE42" s="279"/>
      <c r="AF42" s="279"/>
      <c r="AG42" s="280"/>
      <c r="AH42" s="300"/>
      <c r="AI42" s="277" t="s">
        <v>440</v>
      </c>
      <c r="AJ42" s="279"/>
      <c r="AK42" s="279"/>
      <c r="AL42" s="280">
        <v>236</v>
      </c>
      <c r="AM42" s="280">
        <v>121</v>
      </c>
      <c r="AN42" s="280">
        <v>338</v>
      </c>
      <c r="AO42" s="279"/>
      <c r="AP42" s="322">
        <v>0.68011527377521619</v>
      </c>
      <c r="AQ42" s="281"/>
      <c r="AR42" s="25"/>
      <c r="AS42" s="25"/>
    </row>
    <row r="43" spans="1:52" ht="15" customHeight="1" x14ac:dyDescent="0.2">
      <c r="A43" s="2"/>
      <c r="B43" s="295">
        <v>1990</v>
      </c>
      <c r="C43" s="287" t="s">
        <v>68</v>
      </c>
      <c r="D43" s="279" t="s">
        <v>59</v>
      </c>
      <c r="E43" s="287"/>
      <c r="F43" s="287">
        <v>20</v>
      </c>
      <c r="G43" s="287">
        <v>26</v>
      </c>
      <c r="H43" s="296">
        <v>0.38461538461538464</v>
      </c>
      <c r="I43" s="296">
        <v>1.5769230769230769</v>
      </c>
      <c r="J43" s="296">
        <v>1.9615384615384615</v>
      </c>
      <c r="K43" s="297">
        <v>5.9230769230769234</v>
      </c>
      <c r="L43" s="41"/>
      <c r="M43" s="288" t="s">
        <v>298</v>
      </c>
      <c r="N43" s="287"/>
      <c r="O43" s="287"/>
      <c r="P43" s="287" t="s">
        <v>425</v>
      </c>
      <c r="Q43" s="287" t="s">
        <v>395</v>
      </c>
      <c r="R43" s="287" t="s">
        <v>410</v>
      </c>
      <c r="S43" s="287" t="s">
        <v>416</v>
      </c>
      <c r="T43" s="298"/>
      <c r="U43" s="299" t="s">
        <v>388</v>
      </c>
      <c r="V43" s="41"/>
      <c r="W43" s="301" t="s">
        <v>374</v>
      </c>
      <c r="X43" s="289"/>
      <c r="Y43" s="289" t="s">
        <v>375</v>
      </c>
      <c r="Z43" s="312"/>
      <c r="AA43" s="312"/>
      <c r="AB43" s="312"/>
      <c r="AC43" s="312"/>
      <c r="AD43" s="312"/>
      <c r="AE43" s="314"/>
      <c r="AF43" s="314"/>
      <c r="AG43" s="313" t="s">
        <v>376</v>
      </c>
      <c r="AH43" s="281"/>
      <c r="AI43" s="279" t="s">
        <v>439</v>
      </c>
      <c r="AJ43" s="279"/>
      <c r="AK43" s="279"/>
      <c r="AL43" s="280"/>
      <c r="AM43" s="323">
        <v>0.51271186440677963</v>
      </c>
      <c r="AN43" s="323">
        <v>1.4322033898305084</v>
      </c>
      <c r="AO43" s="279"/>
      <c r="AP43" s="279"/>
      <c r="AQ43" s="281"/>
      <c r="AR43" s="25"/>
      <c r="AS43" s="25"/>
    </row>
    <row r="44" spans="1:52" ht="15" customHeight="1" x14ac:dyDescent="0.2">
      <c r="A44" s="2"/>
      <c r="B44" s="295">
        <v>1991</v>
      </c>
      <c r="C44" s="287" t="s">
        <v>72</v>
      </c>
      <c r="D44" s="279" t="s">
        <v>59</v>
      </c>
      <c r="E44" s="287"/>
      <c r="F44" s="287">
        <v>21</v>
      </c>
      <c r="G44" s="287">
        <v>26</v>
      </c>
      <c r="H44" s="296">
        <v>0.38461538461538464</v>
      </c>
      <c r="I44" s="296">
        <v>1.8076923076923077</v>
      </c>
      <c r="J44" s="296">
        <v>2.1923076923076925</v>
      </c>
      <c r="K44" s="297">
        <v>5.884615384615385</v>
      </c>
      <c r="L44" s="41"/>
      <c r="M44" s="288" t="s">
        <v>300</v>
      </c>
      <c r="N44" s="287"/>
      <c r="O44" s="287"/>
      <c r="P44" s="287" t="s">
        <v>426</v>
      </c>
      <c r="Q44" s="287" t="s">
        <v>396</v>
      </c>
      <c r="R44" s="287" t="s">
        <v>411</v>
      </c>
      <c r="S44" s="287" t="s">
        <v>417</v>
      </c>
      <c r="T44" s="298"/>
      <c r="U44" s="299" t="s">
        <v>389</v>
      </c>
      <c r="V44" s="41"/>
      <c r="W44" s="301" t="s">
        <v>295</v>
      </c>
      <c r="X44" s="289"/>
      <c r="Y44" s="315" t="s">
        <v>380</v>
      </c>
      <c r="Z44" s="312"/>
      <c r="AA44" s="312"/>
      <c r="AB44" s="312"/>
      <c r="AC44" s="312"/>
      <c r="AD44" s="312"/>
      <c r="AE44" s="312"/>
      <c r="AF44" s="312"/>
      <c r="AG44" s="312" t="s">
        <v>365</v>
      </c>
      <c r="AH44" s="281"/>
      <c r="AI44" s="279"/>
      <c r="AJ44" s="279"/>
      <c r="AK44" s="279"/>
      <c r="AL44" s="280"/>
      <c r="AM44" s="280"/>
      <c r="AN44" s="280"/>
      <c r="AO44" s="279"/>
      <c r="AP44" s="279"/>
      <c r="AQ44" s="281"/>
      <c r="AR44" s="25"/>
      <c r="AS44" s="25"/>
    </row>
    <row r="45" spans="1:52" ht="15" customHeight="1" x14ac:dyDescent="0.2">
      <c r="A45" s="2"/>
      <c r="B45" s="295">
        <v>1992</v>
      </c>
      <c r="C45" s="287" t="s">
        <v>68</v>
      </c>
      <c r="D45" s="279" t="s">
        <v>59</v>
      </c>
      <c r="E45" s="287"/>
      <c r="F45" s="287">
        <v>22</v>
      </c>
      <c r="G45" s="287">
        <v>25</v>
      </c>
      <c r="H45" s="317">
        <v>0.88</v>
      </c>
      <c r="I45" s="296">
        <v>1.48</v>
      </c>
      <c r="J45" s="296">
        <v>2.36</v>
      </c>
      <c r="K45" s="297">
        <v>5.6</v>
      </c>
      <c r="L45" s="41"/>
      <c r="M45" s="288" t="s">
        <v>301</v>
      </c>
      <c r="N45" s="287"/>
      <c r="O45" s="287"/>
      <c r="P45" s="287" t="s">
        <v>427</v>
      </c>
      <c r="Q45" s="287" t="s">
        <v>397</v>
      </c>
      <c r="R45" s="287" t="s">
        <v>412</v>
      </c>
      <c r="S45" s="287" t="s">
        <v>418</v>
      </c>
      <c r="T45" s="298"/>
      <c r="U45" s="299" t="s">
        <v>390</v>
      </c>
      <c r="V45" s="41"/>
      <c r="W45" s="288"/>
      <c r="X45" s="289"/>
      <c r="Y45" s="289"/>
      <c r="Z45" s="279"/>
      <c r="AA45" s="279"/>
      <c r="AB45" s="279"/>
      <c r="AC45" s="279"/>
      <c r="AD45" s="279"/>
      <c r="AE45" s="279"/>
      <c r="AF45" s="279"/>
      <c r="AG45" s="280"/>
      <c r="AH45" s="300"/>
      <c r="AI45" s="277" t="s">
        <v>449</v>
      </c>
      <c r="AJ45" s="279"/>
      <c r="AK45" s="279"/>
      <c r="AL45" s="280">
        <v>39</v>
      </c>
      <c r="AM45" s="280">
        <v>13</v>
      </c>
      <c r="AN45" s="280">
        <v>12</v>
      </c>
      <c r="AO45" s="279"/>
      <c r="AP45" s="322">
        <v>0.11239193083573487</v>
      </c>
      <c r="AQ45" s="281"/>
      <c r="AR45" s="25"/>
      <c r="AS45" s="25"/>
    </row>
    <row r="46" spans="1:52" ht="15" customHeight="1" x14ac:dyDescent="0.2">
      <c r="A46" s="2"/>
      <c r="B46" s="295">
        <v>1993</v>
      </c>
      <c r="C46" s="287" t="s">
        <v>68</v>
      </c>
      <c r="D46" s="279" t="s">
        <v>59</v>
      </c>
      <c r="E46" s="287"/>
      <c r="F46" s="287">
        <v>23</v>
      </c>
      <c r="G46" s="287">
        <v>28</v>
      </c>
      <c r="H46" s="296">
        <v>0.7142857142857143</v>
      </c>
      <c r="I46" s="317">
        <v>2.1428571428571428</v>
      </c>
      <c r="J46" s="317">
        <v>2.8571428571428572</v>
      </c>
      <c r="K46" s="318">
        <v>6.9642857142857144</v>
      </c>
      <c r="L46" s="41"/>
      <c r="M46" s="288" t="s">
        <v>303</v>
      </c>
      <c r="N46" s="287"/>
      <c r="O46" s="287"/>
      <c r="P46" s="287" t="s">
        <v>428</v>
      </c>
      <c r="Q46" s="287" t="s">
        <v>398</v>
      </c>
      <c r="R46" s="287" t="s">
        <v>413</v>
      </c>
      <c r="S46" s="287" t="s">
        <v>389</v>
      </c>
      <c r="T46" s="298"/>
      <c r="U46" s="299" t="s">
        <v>391</v>
      </c>
      <c r="V46" s="41"/>
      <c r="W46" s="288" t="s">
        <v>372</v>
      </c>
      <c r="X46" s="289"/>
      <c r="Y46" s="289"/>
      <c r="Z46" s="279"/>
      <c r="AA46" s="279"/>
      <c r="AB46" s="279"/>
      <c r="AC46" s="289"/>
      <c r="AD46" s="279"/>
      <c r="AE46" s="279"/>
      <c r="AF46" s="279"/>
      <c r="AG46" s="279"/>
      <c r="AH46" s="281"/>
      <c r="AI46" s="279" t="s">
        <v>439</v>
      </c>
      <c r="AJ46" s="279"/>
      <c r="AK46" s="279"/>
      <c r="AL46" s="280"/>
      <c r="AM46" s="323">
        <v>0.33333333333333331</v>
      </c>
      <c r="AN46" s="323">
        <v>0.30769230769230771</v>
      </c>
      <c r="AO46" s="279"/>
      <c r="AP46" s="279"/>
      <c r="AQ46" s="281"/>
      <c r="AR46" s="25"/>
      <c r="AS46" s="25"/>
    </row>
    <row r="47" spans="1:52" ht="15" customHeight="1" x14ac:dyDescent="0.2">
      <c r="A47" s="2"/>
      <c r="B47" s="295">
        <v>1994</v>
      </c>
      <c r="C47" s="287" t="s">
        <v>66</v>
      </c>
      <c r="D47" s="279" t="s">
        <v>59</v>
      </c>
      <c r="E47" s="287"/>
      <c r="F47" s="287">
        <v>24</v>
      </c>
      <c r="G47" s="287">
        <v>33</v>
      </c>
      <c r="H47" s="296">
        <v>0.63636363636363635</v>
      </c>
      <c r="I47" s="296">
        <v>1.3636363636363635</v>
      </c>
      <c r="J47" s="296">
        <v>2</v>
      </c>
      <c r="K47" s="297">
        <v>6.2727272727272725</v>
      </c>
      <c r="L47" s="41"/>
      <c r="M47" s="288" t="s">
        <v>305</v>
      </c>
      <c r="N47" s="287"/>
      <c r="O47" s="287"/>
      <c r="P47" s="287" t="s">
        <v>429</v>
      </c>
      <c r="Q47" s="287" t="s">
        <v>399</v>
      </c>
      <c r="R47" s="287" t="s">
        <v>414</v>
      </c>
      <c r="S47" s="287" t="s">
        <v>419</v>
      </c>
      <c r="T47" s="298"/>
      <c r="U47" s="299" t="s">
        <v>392</v>
      </c>
      <c r="V47" s="41"/>
      <c r="W47" s="301" t="s">
        <v>373</v>
      </c>
      <c r="X47" s="289"/>
      <c r="Y47" s="312" t="s">
        <v>381</v>
      </c>
      <c r="Z47" s="314"/>
      <c r="AA47" s="314"/>
      <c r="AB47" s="314"/>
      <c r="AC47" s="314"/>
      <c r="AD47" s="314"/>
      <c r="AE47" s="314"/>
      <c r="AF47" s="314"/>
      <c r="AG47" s="313" t="s">
        <v>367</v>
      </c>
      <c r="AH47" s="297">
        <v>7.575757575757576E-2</v>
      </c>
      <c r="AI47" s="279"/>
      <c r="AJ47" s="279"/>
      <c r="AK47" s="279"/>
      <c r="AL47" s="280"/>
      <c r="AM47" s="280"/>
      <c r="AN47" s="280"/>
      <c r="AO47" s="279"/>
      <c r="AP47" s="279"/>
      <c r="AQ47" s="281"/>
      <c r="AR47" s="25"/>
      <c r="AS47" s="25"/>
    </row>
    <row r="48" spans="1:52" ht="15" customHeight="1" x14ac:dyDescent="0.2">
      <c r="A48" s="2"/>
      <c r="B48" s="295">
        <v>1995</v>
      </c>
      <c r="C48" s="287" t="s">
        <v>68</v>
      </c>
      <c r="D48" s="279" t="s">
        <v>59</v>
      </c>
      <c r="E48" s="287"/>
      <c r="F48" s="287">
        <v>25</v>
      </c>
      <c r="G48" s="287">
        <v>29</v>
      </c>
      <c r="H48" s="296">
        <v>0.44827586206896552</v>
      </c>
      <c r="I48" s="296">
        <v>1.3448275862068966</v>
      </c>
      <c r="J48" s="296">
        <v>1.7931034482758621</v>
      </c>
      <c r="K48" s="297">
        <v>5.4827586206896548</v>
      </c>
      <c r="L48" s="41"/>
      <c r="M48" s="288" t="s">
        <v>306</v>
      </c>
      <c r="N48" s="287"/>
      <c r="O48" s="287"/>
      <c r="P48" s="287" t="s">
        <v>430</v>
      </c>
      <c r="Q48" s="287" t="s">
        <v>400</v>
      </c>
      <c r="R48" s="287" t="s">
        <v>337</v>
      </c>
      <c r="S48" s="287" t="s">
        <v>420</v>
      </c>
      <c r="T48" s="298"/>
      <c r="U48" s="299" t="s">
        <v>362</v>
      </c>
      <c r="V48" s="41"/>
      <c r="W48" s="288"/>
      <c r="X48" s="289"/>
      <c r="Y48" s="289"/>
      <c r="Z48" s="279"/>
      <c r="AA48" s="279"/>
      <c r="AB48" s="279"/>
      <c r="AC48" s="279"/>
      <c r="AD48" s="279"/>
      <c r="AE48" s="279"/>
      <c r="AF48" s="279"/>
      <c r="AG48" s="280"/>
      <c r="AH48" s="300"/>
      <c r="AI48" s="277" t="s">
        <v>450</v>
      </c>
      <c r="AJ48" s="279"/>
      <c r="AK48" s="279"/>
      <c r="AL48" s="280">
        <v>56</v>
      </c>
      <c r="AM48" s="280">
        <v>10</v>
      </c>
      <c r="AN48" s="280">
        <v>91</v>
      </c>
      <c r="AO48" s="279"/>
      <c r="AP48" s="322">
        <v>0.16138328530259366</v>
      </c>
      <c r="AQ48" s="281"/>
      <c r="AR48" s="25"/>
      <c r="AS48" s="25"/>
    </row>
    <row r="49" spans="1:45" ht="15" customHeight="1" x14ac:dyDescent="0.2">
      <c r="A49" s="2"/>
      <c r="B49" s="295">
        <v>1996</v>
      </c>
      <c r="C49" s="287" t="s">
        <v>68</v>
      </c>
      <c r="D49" s="279" t="s">
        <v>59</v>
      </c>
      <c r="E49" s="287"/>
      <c r="F49" s="287">
        <v>26</v>
      </c>
      <c r="G49" s="287">
        <v>29</v>
      </c>
      <c r="H49" s="296">
        <v>0.34482758620689657</v>
      </c>
      <c r="I49" s="296">
        <v>1.103448275862069</v>
      </c>
      <c r="J49" s="296">
        <v>1.4482758620689655</v>
      </c>
      <c r="K49" s="297">
        <v>6.1034482758620694</v>
      </c>
      <c r="L49" s="41"/>
      <c r="M49" s="288" t="s">
        <v>308</v>
      </c>
      <c r="N49" s="287"/>
      <c r="O49" s="287"/>
      <c r="P49" s="287" t="s">
        <v>356</v>
      </c>
      <c r="Q49" s="287" t="s">
        <v>401</v>
      </c>
      <c r="R49" s="287" t="s">
        <v>349</v>
      </c>
      <c r="S49" s="287" t="s">
        <v>421</v>
      </c>
      <c r="T49" s="298"/>
      <c r="U49" s="299" t="s">
        <v>335</v>
      </c>
      <c r="V49" s="41"/>
      <c r="W49" s="301" t="s">
        <v>296</v>
      </c>
      <c r="X49" s="289"/>
      <c r="Y49" s="289"/>
      <c r="Z49" s="279"/>
      <c r="AA49" s="279"/>
      <c r="AB49" s="279"/>
      <c r="AC49" s="289"/>
      <c r="AD49" s="279"/>
      <c r="AE49" s="279"/>
      <c r="AF49" s="279"/>
      <c r="AG49" s="289"/>
      <c r="AH49" s="299"/>
      <c r="AI49" s="279" t="s">
        <v>439</v>
      </c>
      <c r="AJ49" s="279"/>
      <c r="AK49" s="279"/>
      <c r="AL49" s="280"/>
      <c r="AM49" s="323">
        <v>0.17857142857142858</v>
      </c>
      <c r="AN49" s="323">
        <v>1.625</v>
      </c>
      <c r="AO49" s="279"/>
      <c r="AP49" s="279"/>
      <c r="AQ49" s="281"/>
      <c r="AR49" s="25"/>
      <c r="AS49" s="25"/>
    </row>
    <row r="50" spans="1:45" ht="15" customHeight="1" x14ac:dyDescent="0.2">
      <c r="A50" s="2"/>
      <c r="B50" s="295">
        <v>1997</v>
      </c>
      <c r="C50" s="287" t="s">
        <v>74</v>
      </c>
      <c r="D50" s="279" t="s">
        <v>75</v>
      </c>
      <c r="E50" s="287"/>
      <c r="F50" s="287">
        <v>27</v>
      </c>
      <c r="G50" s="287">
        <v>28</v>
      </c>
      <c r="H50" s="296">
        <v>0.21428571428571427</v>
      </c>
      <c r="I50" s="296">
        <v>1.3571428571428572</v>
      </c>
      <c r="J50" s="296">
        <v>1.5714285714285714</v>
      </c>
      <c r="K50" s="297">
        <v>5.3571428571428568</v>
      </c>
      <c r="L50" s="41"/>
      <c r="M50" s="288" t="s">
        <v>309</v>
      </c>
      <c r="N50" s="287"/>
      <c r="O50" s="287"/>
      <c r="P50" s="287" t="s">
        <v>431</v>
      </c>
      <c r="Q50" s="287" t="s">
        <v>402</v>
      </c>
      <c r="R50" s="287" t="s">
        <v>264</v>
      </c>
      <c r="S50" s="287" t="s">
        <v>324</v>
      </c>
      <c r="T50" s="298"/>
      <c r="U50" s="299" t="s">
        <v>263</v>
      </c>
      <c r="V50" s="41"/>
      <c r="W50" s="301" t="s">
        <v>374</v>
      </c>
      <c r="X50" s="289"/>
      <c r="Y50" s="313" t="s">
        <v>382</v>
      </c>
      <c r="Z50" s="312"/>
      <c r="AA50" s="312"/>
      <c r="AB50" s="312"/>
      <c r="AC50" s="312"/>
      <c r="AD50" s="312"/>
      <c r="AE50" s="312"/>
      <c r="AF50" s="312"/>
      <c r="AG50" s="316" t="s">
        <v>377</v>
      </c>
      <c r="AH50" s="297">
        <v>1.639344262295082</v>
      </c>
      <c r="AI50" s="279"/>
      <c r="AJ50" s="279"/>
      <c r="AK50" s="279"/>
      <c r="AL50" s="279"/>
      <c r="AM50" s="279"/>
      <c r="AN50" s="279"/>
      <c r="AO50" s="279"/>
      <c r="AP50" s="279"/>
      <c r="AQ50" s="281"/>
      <c r="AR50" s="25"/>
      <c r="AS50" s="25"/>
    </row>
    <row r="51" spans="1:45" ht="15" customHeight="1" x14ac:dyDescent="0.2">
      <c r="A51" s="2"/>
      <c r="B51" s="295">
        <v>1998</v>
      </c>
      <c r="C51" s="287" t="s">
        <v>72</v>
      </c>
      <c r="D51" s="279" t="s">
        <v>75</v>
      </c>
      <c r="E51" s="287"/>
      <c r="F51" s="287">
        <v>28</v>
      </c>
      <c r="G51" s="287">
        <v>28</v>
      </c>
      <c r="H51" s="296">
        <v>0.14285714285714285</v>
      </c>
      <c r="I51" s="296">
        <v>1.8928571428571428</v>
      </c>
      <c r="J51" s="296">
        <v>2.0357142857142856</v>
      </c>
      <c r="K51" s="297">
        <v>6.6071428571428568</v>
      </c>
      <c r="L51" s="41"/>
      <c r="M51" s="288" t="s">
        <v>310</v>
      </c>
      <c r="N51" s="287"/>
      <c r="O51" s="287"/>
      <c r="P51" s="287" t="s">
        <v>432</v>
      </c>
      <c r="Q51" s="287" t="s">
        <v>403</v>
      </c>
      <c r="R51" s="287" t="s">
        <v>73</v>
      </c>
      <c r="S51" s="287" t="s">
        <v>422</v>
      </c>
      <c r="T51" s="298"/>
      <c r="U51" s="299" t="s">
        <v>393</v>
      </c>
      <c r="V51" s="41"/>
      <c r="W51" s="301" t="s">
        <v>295</v>
      </c>
      <c r="X51" s="289"/>
      <c r="Y51" s="315" t="s">
        <v>383</v>
      </c>
      <c r="Z51" s="312"/>
      <c r="AA51" s="312"/>
      <c r="AB51" s="312"/>
      <c r="AC51" s="312"/>
      <c r="AD51" s="312"/>
      <c r="AE51" s="312"/>
      <c r="AF51" s="312"/>
      <c r="AG51" s="316" t="s">
        <v>366</v>
      </c>
      <c r="AH51" s="297">
        <v>1.5384615384615385</v>
      </c>
      <c r="AI51" s="277" t="s">
        <v>451</v>
      </c>
      <c r="AJ51" s="279"/>
      <c r="AK51" s="279"/>
      <c r="AL51" s="280">
        <v>14</v>
      </c>
      <c r="AM51" s="280">
        <v>2</v>
      </c>
      <c r="AN51" s="280">
        <v>11</v>
      </c>
      <c r="AO51" s="279"/>
      <c r="AP51" s="322">
        <v>4.0345821325648415E-2</v>
      </c>
      <c r="AQ51" s="281"/>
      <c r="AR51" s="25"/>
      <c r="AS51" s="25"/>
    </row>
    <row r="52" spans="1:45" ht="15" customHeight="1" x14ac:dyDescent="0.2">
      <c r="A52" s="2"/>
      <c r="B52" s="295">
        <v>1999</v>
      </c>
      <c r="C52" s="287" t="s">
        <v>74</v>
      </c>
      <c r="D52" s="279" t="s">
        <v>59</v>
      </c>
      <c r="E52" s="287"/>
      <c r="F52" s="287">
        <v>29</v>
      </c>
      <c r="G52" s="287">
        <v>18</v>
      </c>
      <c r="H52" s="296">
        <v>0.61111111111111116</v>
      </c>
      <c r="I52" s="296">
        <v>0.66666666666666663</v>
      </c>
      <c r="J52" s="296">
        <v>1.2777777777777777</v>
      </c>
      <c r="K52" s="297">
        <v>5.1111111111111107</v>
      </c>
      <c r="L52" s="41"/>
      <c r="M52" s="288" t="s">
        <v>311</v>
      </c>
      <c r="N52" s="287"/>
      <c r="O52" s="287"/>
      <c r="P52" s="287" t="s">
        <v>433</v>
      </c>
      <c r="Q52" s="287" t="s">
        <v>404</v>
      </c>
      <c r="R52" s="319" t="s">
        <v>100</v>
      </c>
      <c r="S52" s="287" t="s">
        <v>337</v>
      </c>
      <c r="T52" s="298"/>
      <c r="U52" s="299" t="s">
        <v>266</v>
      </c>
      <c r="V52" s="41"/>
      <c r="W52" s="301" t="s">
        <v>299</v>
      </c>
      <c r="X52" s="289"/>
      <c r="Y52" s="315" t="s">
        <v>384</v>
      </c>
      <c r="Z52" s="312"/>
      <c r="AA52" s="312"/>
      <c r="AB52" s="312"/>
      <c r="AC52" s="312"/>
      <c r="AD52" s="312"/>
      <c r="AE52" s="312"/>
      <c r="AF52" s="312"/>
      <c r="AG52" s="313" t="s">
        <v>367</v>
      </c>
      <c r="AH52" s="297">
        <v>1.5151515151515151</v>
      </c>
      <c r="AI52" s="279" t="s">
        <v>439</v>
      </c>
      <c r="AJ52" s="279"/>
      <c r="AK52" s="279"/>
      <c r="AL52" s="280"/>
      <c r="AM52" s="323">
        <v>0.14285714285714285</v>
      </c>
      <c r="AN52" s="323">
        <v>0.7857142857142857</v>
      </c>
      <c r="AO52" s="279"/>
      <c r="AP52" s="279"/>
      <c r="AQ52" s="281"/>
      <c r="AR52" s="25"/>
      <c r="AS52" s="25"/>
    </row>
    <row r="53" spans="1:45" ht="15" customHeight="1" x14ac:dyDescent="0.2">
      <c r="A53" s="2"/>
      <c r="B53" s="295">
        <v>2000</v>
      </c>
      <c r="C53" s="287" t="s">
        <v>76</v>
      </c>
      <c r="D53" s="279" t="s">
        <v>77</v>
      </c>
      <c r="E53" s="287"/>
      <c r="F53" s="287">
        <v>30</v>
      </c>
      <c r="G53" s="287">
        <v>8</v>
      </c>
      <c r="H53" s="296">
        <v>0.75</v>
      </c>
      <c r="I53" s="296">
        <v>0.625</v>
      </c>
      <c r="J53" s="296">
        <v>1.375</v>
      </c>
      <c r="K53" s="297">
        <v>2</v>
      </c>
      <c r="L53" s="41"/>
      <c r="M53" s="288" t="s">
        <v>312</v>
      </c>
      <c r="N53" s="287"/>
      <c r="O53" s="287"/>
      <c r="P53" s="287" t="s">
        <v>434</v>
      </c>
      <c r="Q53" s="287" t="s">
        <v>405</v>
      </c>
      <c r="R53" s="287" t="s">
        <v>100</v>
      </c>
      <c r="S53" s="319" t="s">
        <v>263</v>
      </c>
      <c r="T53" s="298"/>
      <c r="U53" s="299" t="s">
        <v>339</v>
      </c>
      <c r="V53" s="41"/>
      <c r="W53" s="288"/>
      <c r="X53" s="289"/>
      <c r="Y53" s="289"/>
      <c r="Z53" s="279"/>
      <c r="AA53" s="279"/>
      <c r="AB53" s="279"/>
      <c r="AC53" s="279"/>
      <c r="AD53" s="279"/>
      <c r="AE53" s="279"/>
      <c r="AF53" s="279"/>
      <c r="AG53" s="280"/>
      <c r="AH53" s="300"/>
      <c r="AI53" s="279"/>
      <c r="AJ53" s="279"/>
      <c r="AK53" s="279"/>
      <c r="AL53" s="279"/>
      <c r="AM53" s="279"/>
      <c r="AN53" s="279"/>
      <c r="AO53" s="279"/>
      <c r="AP53" s="279"/>
      <c r="AQ53" s="281"/>
      <c r="AR53" s="25"/>
      <c r="AS53" s="25"/>
    </row>
    <row r="54" spans="1:45" ht="15" customHeight="1" x14ac:dyDescent="0.2">
      <c r="A54" s="2"/>
      <c r="B54" s="295">
        <v>2001</v>
      </c>
      <c r="C54" s="287" t="s">
        <v>76</v>
      </c>
      <c r="D54" s="279" t="s">
        <v>77</v>
      </c>
      <c r="E54" s="287"/>
      <c r="F54" s="287">
        <v>31</v>
      </c>
      <c r="G54" s="287">
        <v>24</v>
      </c>
      <c r="H54" s="296">
        <v>0.25</v>
      </c>
      <c r="I54" s="296">
        <v>0.25</v>
      </c>
      <c r="J54" s="296">
        <v>0.5</v>
      </c>
      <c r="K54" s="297">
        <v>2.3333333333333335</v>
      </c>
      <c r="L54" s="41"/>
      <c r="M54" s="288" t="s">
        <v>313</v>
      </c>
      <c r="N54" s="287"/>
      <c r="O54" s="287"/>
      <c r="P54" s="287" t="s">
        <v>435</v>
      </c>
      <c r="Q54" s="287" t="s">
        <v>406</v>
      </c>
      <c r="R54" s="287" t="s">
        <v>73</v>
      </c>
      <c r="S54" s="287" t="s">
        <v>263</v>
      </c>
      <c r="T54" s="298"/>
      <c r="U54" s="320" t="s">
        <v>264</v>
      </c>
      <c r="V54" s="41"/>
      <c r="W54" s="301" t="s">
        <v>302</v>
      </c>
      <c r="X54" s="289"/>
      <c r="Y54" s="279"/>
      <c r="Z54" s="279"/>
      <c r="AA54" s="279"/>
      <c r="AB54" s="279"/>
      <c r="AC54" s="279"/>
      <c r="AD54" s="279"/>
      <c r="AE54" s="289"/>
      <c r="AF54" s="302"/>
      <c r="AG54" s="298"/>
      <c r="AH54" s="303"/>
      <c r="AI54" s="277" t="s">
        <v>452</v>
      </c>
      <c r="AJ54" s="279"/>
      <c r="AK54" s="279"/>
      <c r="AL54" s="280">
        <v>2</v>
      </c>
      <c r="AM54" s="280">
        <v>1</v>
      </c>
      <c r="AN54" s="280">
        <v>0</v>
      </c>
      <c r="AO54" s="279"/>
      <c r="AP54" s="322">
        <v>5.763688760806916E-3</v>
      </c>
      <c r="AQ54" s="281"/>
      <c r="AR54" s="25"/>
      <c r="AS54" s="25"/>
    </row>
    <row r="55" spans="1:45" ht="15" customHeight="1" x14ac:dyDescent="0.2">
      <c r="A55" s="2"/>
      <c r="B55" s="295">
        <v>2002</v>
      </c>
      <c r="C55" s="287" t="s">
        <v>66</v>
      </c>
      <c r="D55" s="279" t="s">
        <v>77</v>
      </c>
      <c r="E55" s="287"/>
      <c r="F55" s="287">
        <v>32</v>
      </c>
      <c r="G55" s="287">
        <v>3</v>
      </c>
      <c r="H55" s="296">
        <v>0.33333333333333331</v>
      </c>
      <c r="I55" s="296">
        <v>0.33333333333333331</v>
      </c>
      <c r="J55" s="296">
        <v>0.66666666666666663</v>
      </c>
      <c r="K55" s="297">
        <v>2.6666666666666665</v>
      </c>
      <c r="L55" s="41"/>
      <c r="M55" s="288" t="s">
        <v>314</v>
      </c>
      <c r="N55" s="287"/>
      <c r="O55" s="287"/>
      <c r="P55" s="319" t="s">
        <v>422</v>
      </c>
      <c r="Q55" s="319" t="s">
        <v>407</v>
      </c>
      <c r="R55" s="287" t="s">
        <v>73</v>
      </c>
      <c r="S55" s="287" t="s">
        <v>263</v>
      </c>
      <c r="T55" s="298"/>
      <c r="U55" s="299" t="s">
        <v>264</v>
      </c>
      <c r="V55" s="41"/>
      <c r="W55" s="301" t="s">
        <v>304</v>
      </c>
      <c r="X55" s="289"/>
      <c r="Y55" s="313" t="s">
        <v>385</v>
      </c>
      <c r="Z55" s="312"/>
      <c r="AA55" s="312"/>
      <c r="AB55" s="312"/>
      <c r="AC55" s="312"/>
      <c r="AD55" s="312"/>
      <c r="AE55" s="312"/>
      <c r="AF55" s="312"/>
      <c r="AG55" s="313" t="s">
        <v>378</v>
      </c>
      <c r="AH55" s="297">
        <v>1.953125</v>
      </c>
      <c r="AI55" s="279" t="s">
        <v>439</v>
      </c>
      <c r="AJ55" s="279"/>
      <c r="AK55" s="279"/>
      <c r="AL55" s="280"/>
      <c r="AM55" s="323">
        <v>0.5</v>
      </c>
      <c r="AN55" s="323">
        <v>0</v>
      </c>
      <c r="AO55" s="279"/>
      <c r="AP55" s="279"/>
      <c r="AQ55" s="281"/>
      <c r="AR55" s="25"/>
      <c r="AS55" s="25"/>
    </row>
    <row r="56" spans="1:45" ht="15" customHeight="1" x14ac:dyDescent="0.2">
      <c r="A56" s="2"/>
      <c r="B56" s="295">
        <v>2002</v>
      </c>
      <c r="C56" s="287" t="s">
        <v>71</v>
      </c>
      <c r="D56" s="279" t="s">
        <v>80</v>
      </c>
      <c r="E56" s="287"/>
      <c r="F56" s="287">
        <v>32</v>
      </c>
      <c r="G56" s="287">
        <v>14</v>
      </c>
      <c r="H56" s="296">
        <v>0.14285714285714285</v>
      </c>
      <c r="I56" s="296">
        <v>0.7857142857142857</v>
      </c>
      <c r="J56" s="296">
        <v>0.9285714285714286</v>
      </c>
      <c r="K56" s="297">
        <v>3.6428571428571428</v>
      </c>
      <c r="L56" s="41"/>
      <c r="M56" s="288"/>
      <c r="N56" s="287"/>
      <c r="O56" s="287"/>
      <c r="P56" s="287"/>
      <c r="Q56" s="287"/>
      <c r="R56" s="287"/>
      <c r="S56" s="287"/>
      <c r="T56" s="298"/>
      <c r="U56" s="299"/>
      <c r="V56" s="41"/>
      <c r="W56" s="295"/>
      <c r="X56" s="289"/>
      <c r="Y56" s="279"/>
      <c r="Z56" s="279"/>
      <c r="AA56" s="279"/>
      <c r="AB56" s="279"/>
      <c r="AC56" s="279"/>
      <c r="AD56" s="279"/>
      <c r="AE56" s="289"/>
      <c r="AF56" s="302"/>
      <c r="AG56" s="298"/>
      <c r="AH56" s="303"/>
      <c r="AI56" s="279"/>
      <c r="AJ56" s="279"/>
      <c r="AK56" s="279"/>
      <c r="AL56" s="279"/>
      <c r="AM56" s="279"/>
      <c r="AN56" s="279"/>
      <c r="AO56" s="279"/>
      <c r="AP56" s="279"/>
      <c r="AQ56" s="281"/>
      <c r="AR56" s="25"/>
      <c r="AS56" s="25"/>
    </row>
    <row r="57" spans="1:45" ht="15" customHeight="1" x14ac:dyDescent="0.2">
      <c r="A57" s="2"/>
      <c r="B57" s="295">
        <v>2003</v>
      </c>
      <c r="C57" s="287" t="s">
        <v>74</v>
      </c>
      <c r="D57" s="279" t="s">
        <v>77</v>
      </c>
      <c r="E57" s="287"/>
      <c r="F57" s="287">
        <v>33</v>
      </c>
      <c r="G57" s="287">
        <v>4</v>
      </c>
      <c r="H57" s="296">
        <v>0</v>
      </c>
      <c r="I57" s="296">
        <v>0</v>
      </c>
      <c r="J57" s="296">
        <v>0</v>
      </c>
      <c r="K57" s="297">
        <v>0</v>
      </c>
      <c r="L57" s="41"/>
      <c r="M57" s="288" t="s">
        <v>315</v>
      </c>
      <c r="N57" s="287"/>
      <c r="O57" s="287"/>
      <c r="P57" s="287" t="s">
        <v>422</v>
      </c>
      <c r="Q57" s="287" t="s">
        <v>406</v>
      </c>
      <c r="R57" s="287" t="s">
        <v>73</v>
      </c>
      <c r="S57" s="287" t="s">
        <v>263</v>
      </c>
      <c r="T57" s="298"/>
      <c r="U57" s="299" t="s">
        <v>266</v>
      </c>
      <c r="V57" s="41"/>
      <c r="W57" s="288" t="s">
        <v>307</v>
      </c>
      <c r="X57" s="289"/>
      <c r="Y57" s="279"/>
      <c r="Z57" s="279"/>
      <c r="AA57" s="279"/>
      <c r="AB57" s="279"/>
      <c r="AC57" s="279"/>
      <c r="AD57" s="279"/>
      <c r="AE57" s="279"/>
      <c r="AF57" s="304"/>
      <c r="AG57" s="279"/>
      <c r="AH57" s="303"/>
      <c r="AI57" s="279" t="s">
        <v>7</v>
      </c>
      <c r="AJ57" s="279"/>
      <c r="AK57" s="279"/>
      <c r="AL57" s="279">
        <v>347</v>
      </c>
      <c r="AM57" s="279">
        <v>147</v>
      </c>
      <c r="AN57" s="279">
        <v>452</v>
      </c>
      <c r="AO57" s="279"/>
      <c r="AP57" s="279"/>
      <c r="AQ57" s="281"/>
      <c r="AR57" s="25"/>
      <c r="AS57" s="25"/>
    </row>
    <row r="58" spans="1:45" ht="15" customHeight="1" x14ac:dyDescent="0.2">
      <c r="A58" s="2"/>
      <c r="B58" s="295">
        <v>2004</v>
      </c>
      <c r="C58" s="287" t="s">
        <v>34</v>
      </c>
      <c r="D58" s="279" t="s">
        <v>81</v>
      </c>
      <c r="E58" s="287"/>
      <c r="F58" s="287">
        <v>34</v>
      </c>
      <c r="G58" s="287">
        <v>2</v>
      </c>
      <c r="H58" s="296">
        <v>0.5</v>
      </c>
      <c r="I58" s="296">
        <v>0</v>
      </c>
      <c r="J58" s="296">
        <v>0.5</v>
      </c>
      <c r="K58" s="297">
        <v>3</v>
      </c>
      <c r="L58" s="41"/>
      <c r="M58" s="288" t="s">
        <v>316</v>
      </c>
      <c r="N58" s="287"/>
      <c r="O58" s="287"/>
      <c r="P58" s="287" t="s">
        <v>289</v>
      </c>
      <c r="Q58" s="287" t="s">
        <v>408</v>
      </c>
      <c r="R58" s="287" t="s">
        <v>70</v>
      </c>
      <c r="S58" s="287" t="s">
        <v>423</v>
      </c>
      <c r="T58" s="298"/>
      <c r="U58" s="299" t="s">
        <v>393</v>
      </c>
      <c r="V58" s="41"/>
      <c r="W58" s="288">
        <v>1000</v>
      </c>
      <c r="X58" s="289"/>
      <c r="Y58" s="312" t="s">
        <v>386</v>
      </c>
      <c r="Z58" s="312"/>
      <c r="AA58" s="312"/>
      <c r="AB58" s="312"/>
      <c r="AC58" s="312"/>
      <c r="AD58" s="312"/>
      <c r="AE58" s="312"/>
      <c r="AF58" s="312"/>
      <c r="AG58" s="312" t="s">
        <v>379</v>
      </c>
      <c r="AH58" s="297">
        <v>5.8479532163742691</v>
      </c>
      <c r="AI58" s="279" t="s">
        <v>439</v>
      </c>
      <c r="AJ58" s="279"/>
      <c r="AK58" s="279"/>
      <c r="AL58" s="279"/>
      <c r="AM58" s="323">
        <v>0.42363112391930835</v>
      </c>
      <c r="AN58" s="323">
        <v>1.3025936599423631</v>
      </c>
      <c r="AO58" s="279"/>
      <c r="AP58" s="279"/>
      <c r="AQ58" s="281"/>
      <c r="AR58" s="25"/>
      <c r="AS58" s="25"/>
    </row>
    <row r="59" spans="1:45" ht="15" customHeight="1" x14ac:dyDescent="0.2">
      <c r="A59" s="2"/>
      <c r="B59" s="295"/>
      <c r="C59" s="287"/>
      <c r="D59" s="279"/>
      <c r="E59" s="287"/>
      <c r="F59" s="287"/>
      <c r="G59" s="287"/>
      <c r="H59" s="296"/>
      <c r="I59" s="296"/>
      <c r="J59" s="296"/>
      <c r="K59" s="297"/>
      <c r="L59" s="41"/>
      <c r="M59" s="288"/>
      <c r="N59" s="287"/>
      <c r="O59" s="287"/>
      <c r="P59" s="287"/>
      <c r="Q59" s="287"/>
      <c r="R59" s="287"/>
      <c r="S59" s="287"/>
      <c r="T59" s="298"/>
      <c r="U59" s="299"/>
      <c r="V59" s="41"/>
      <c r="W59" s="288"/>
      <c r="X59" s="289"/>
      <c r="Y59" s="312"/>
      <c r="Z59" s="312"/>
      <c r="AA59" s="312"/>
      <c r="AB59" s="312"/>
      <c r="AC59" s="312"/>
      <c r="AD59" s="312"/>
      <c r="AE59" s="312"/>
      <c r="AF59" s="312"/>
      <c r="AG59" s="312"/>
      <c r="AH59" s="297"/>
      <c r="AI59" s="279"/>
      <c r="AJ59" s="279"/>
      <c r="AK59" s="279"/>
      <c r="AL59" s="279"/>
      <c r="AM59" s="279"/>
      <c r="AN59" s="279"/>
      <c r="AO59" s="279"/>
      <c r="AP59" s="279"/>
      <c r="AQ59" s="281"/>
      <c r="AR59" s="25"/>
      <c r="AS59" s="25"/>
    </row>
    <row r="60" spans="1:45" ht="15" customHeight="1" x14ac:dyDescent="0.2">
      <c r="A60" s="2"/>
      <c r="B60" s="295"/>
      <c r="C60" s="287"/>
      <c r="D60" s="279"/>
      <c r="E60" s="287"/>
      <c r="F60" s="287"/>
      <c r="G60" s="287"/>
      <c r="H60" s="296"/>
      <c r="I60" s="296"/>
      <c r="J60" s="296"/>
      <c r="K60" s="297"/>
      <c r="L60" s="41"/>
      <c r="M60" s="288"/>
      <c r="N60" s="287"/>
      <c r="O60" s="287"/>
      <c r="P60" s="287"/>
      <c r="Q60" s="287"/>
      <c r="R60" s="287"/>
      <c r="S60" s="287"/>
      <c r="T60" s="298"/>
      <c r="U60" s="299"/>
      <c r="V60" s="41"/>
      <c r="W60" s="288"/>
      <c r="X60" s="289"/>
      <c r="Y60" s="312"/>
      <c r="Z60" s="312"/>
      <c r="AA60" s="312"/>
      <c r="AB60" s="312"/>
      <c r="AC60" s="312"/>
      <c r="AD60" s="312"/>
      <c r="AE60" s="312"/>
      <c r="AF60" s="312"/>
      <c r="AG60" s="312"/>
      <c r="AH60" s="297"/>
      <c r="AI60" s="279"/>
      <c r="AJ60" s="279"/>
      <c r="AK60" s="279"/>
      <c r="AL60" s="279"/>
      <c r="AM60" s="279"/>
      <c r="AN60" s="279"/>
      <c r="AO60" s="279"/>
      <c r="AP60" s="279"/>
      <c r="AQ60" s="281"/>
      <c r="AR60" s="25"/>
      <c r="AS60" s="25"/>
    </row>
    <row r="61" spans="1:45" ht="15" customHeight="1" x14ac:dyDescent="0.2">
      <c r="A61" s="2"/>
      <c r="B61" s="291" t="s">
        <v>453</v>
      </c>
      <c r="C61" s="68"/>
      <c r="D61" s="69"/>
      <c r="E61" s="68"/>
      <c r="F61" s="68"/>
      <c r="G61" s="68"/>
      <c r="H61" s="325"/>
      <c r="I61" s="325"/>
      <c r="J61" s="325"/>
      <c r="K61" s="326"/>
      <c r="L61" s="41"/>
      <c r="M61" s="291" t="s">
        <v>460</v>
      </c>
      <c r="N61" s="68"/>
      <c r="O61" s="69"/>
      <c r="P61" s="68"/>
      <c r="Q61" s="68"/>
      <c r="R61" s="68"/>
      <c r="S61" s="325"/>
      <c r="T61" s="325"/>
      <c r="U61" s="326"/>
      <c r="V61" s="41"/>
      <c r="W61" s="288"/>
      <c r="X61" s="289"/>
      <c r="Y61" s="312"/>
      <c r="Z61" s="312"/>
      <c r="AA61" s="312"/>
      <c r="AB61" s="312"/>
      <c r="AC61" s="312"/>
      <c r="AD61" s="312"/>
      <c r="AE61" s="312"/>
      <c r="AF61" s="312"/>
      <c r="AG61" s="312"/>
      <c r="AH61" s="297"/>
      <c r="AI61" s="201" t="s">
        <v>444</v>
      </c>
      <c r="AJ61" s="70"/>
      <c r="AK61" s="70"/>
      <c r="AL61" s="321" t="s">
        <v>445</v>
      </c>
      <c r="AM61" s="321" t="s">
        <v>446</v>
      </c>
      <c r="AN61" s="321" t="s">
        <v>447</v>
      </c>
      <c r="AO61" s="321"/>
      <c r="AP61" s="69"/>
      <c r="AQ61" s="109"/>
      <c r="AR61" s="25"/>
      <c r="AS61" s="25"/>
    </row>
    <row r="62" spans="1:45" ht="15" customHeight="1" x14ac:dyDescent="0.2">
      <c r="A62" s="2"/>
      <c r="B62" s="288">
        <v>6374</v>
      </c>
      <c r="C62" s="312" t="s">
        <v>478</v>
      </c>
      <c r="D62" s="279"/>
      <c r="E62" s="287"/>
      <c r="F62" s="287"/>
      <c r="G62" s="287"/>
      <c r="H62" s="296"/>
      <c r="I62" s="296"/>
      <c r="J62" s="296"/>
      <c r="K62" s="297"/>
      <c r="L62" s="41"/>
      <c r="M62" s="288">
        <v>7640</v>
      </c>
      <c r="N62" s="312" t="s">
        <v>480</v>
      </c>
      <c r="O62" s="287"/>
      <c r="P62" s="287"/>
      <c r="Q62" s="287"/>
      <c r="R62" s="287"/>
      <c r="S62" s="287"/>
      <c r="T62" s="296"/>
      <c r="U62" s="297"/>
      <c r="V62" s="41"/>
      <c r="W62" s="288"/>
      <c r="X62" s="289"/>
      <c r="Y62" s="312"/>
      <c r="Z62" s="312"/>
      <c r="AA62" s="312"/>
      <c r="AB62" s="312"/>
      <c r="AC62" s="312"/>
      <c r="AD62" s="312"/>
      <c r="AE62" s="312"/>
      <c r="AF62" s="312"/>
      <c r="AG62" s="312"/>
      <c r="AH62" s="297"/>
      <c r="AI62" s="279" t="s">
        <v>438</v>
      </c>
      <c r="AJ62" s="279"/>
      <c r="AK62" s="279"/>
      <c r="AL62" s="323">
        <v>0.51271186440677963</v>
      </c>
      <c r="AM62" s="323">
        <v>0.38333333333333336</v>
      </c>
      <c r="AN62" s="323">
        <v>0.12937853107344627</v>
      </c>
      <c r="AO62" s="280"/>
      <c r="AP62" s="279"/>
      <c r="AQ62" s="281"/>
      <c r="AR62" s="25"/>
      <c r="AS62" s="25"/>
    </row>
    <row r="63" spans="1:45" ht="15" customHeight="1" x14ac:dyDescent="0.2">
      <c r="A63" s="2"/>
      <c r="B63" s="295"/>
      <c r="C63" s="287"/>
      <c r="D63" s="279"/>
      <c r="E63" s="287"/>
      <c r="F63" s="287"/>
      <c r="G63" s="287"/>
      <c r="H63" s="296"/>
      <c r="I63" s="296"/>
      <c r="J63" s="296"/>
      <c r="K63" s="297"/>
      <c r="L63" s="41"/>
      <c r="M63" s="288">
        <v>7280</v>
      </c>
      <c r="N63" s="289" t="s">
        <v>455</v>
      </c>
      <c r="O63" s="287"/>
      <c r="P63" s="287"/>
      <c r="Q63" s="287"/>
      <c r="R63" s="287"/>
      <c r="S63" s="287"/>
      <c r="T63" s="296"/>
      <c r="U63" s="297"/>
      <c r="V63" s="41"/>
      <c r="W63" s="288"/>
      <c r="X63" s="289"/>
      <c r="Y63" s="312"/>
      <c r="Z63" s="312"/>
      <c r="AA63" s="312"/>
      <c r="AB63" s="312"/>
      <c r="AC63" s="312"/>
      <c r="AD63" s="312"/>
      <c r="AE63" s="312"/>
      <c r="AF63" s="312"/>
      <c r="AG63" s="312"/>
      <c r="AH63" s="297"/>
      <c r="AI63" s="277" t="s">
        <v>440</v>
      </c>
      <c r="AJ63" s="279"/>
      <c r="AK63" s="279"/>
      <c r="AL63" s="323">
        <v>0.33333333333333331</v>
      </c>
      <c r="AM63" s="323">
        <v>7.1428571428571425E-2</v>
      </c>
      <c r="AN63" s="323">
        <v>0.26190476190476186</v>
      </c>
      <c r="AO63" s="280"/>
      <c r="AP63" s="279"/>
      <c r="AQ63" s="281"/>
      <c r="AR63" s="25"/>
      <c r="AS63" s="25"/>
    </row>
    <row r="64" spans="1:45" ht="15" customHeight="1" x14ac:dyDescent="0.2">
      <c r="A64" s="2"/>
      <c r="B64" s="291" t="s">
        <v>454</v>
      </c>
      <c r="C64" s="68"/>
      <c r="D64" s="69"/>
      <c r="E64" s="68"/>
      <c r="F64" s="68"/>
      <c r="G64" s="68"/>
      <c r="H64" s="325"/>
      <c r="I64" s="325"/>
      <c r="J64" s="325"/>
      <c r="K64" s="326"/>
      <c r="L64" s="41"/>
      <c r="M64" s="288">
        <v>6647</v>
      </c>
      <c r="N64" s="312" t="s">
        <v>479</v>
      </c>
      <c r="O64" s="287"/>
      <c r="P64" s="287"/>
      <c r="Q64" s="287"/>
      <c r="R64" s="287"/>
      <c r="S64" s="287"/>
      <c r="T64" s="296"/>
      <c r="U64" s="297"/>
      <c r="V64" s="41"/>
      <c r="W64" s="288"/>
      <c r="X64" s="289"/>
      <c r="Y64" s="312"/>
      <c r="Z64" s="312"/>
      <c r="AA64" s="312"/>
      <c r="AB64" s="312"/>
      <c r="AC64" s="312"/>
      <c r="AD64" s="312"/>
      <c r="AE64" s="312"/>
      <c r="AF64" s="312"/>
      <c r="AG64" s="312"/>
      <c r="AH64" s="297"/>
      <c r="AI64" s="277" t="s">
        <v>441</v>
      </c>
      <c r="AJ64" s="279"/>
      <c r="AK64" s="279"/>
      <c r="AL64" s="323">
        <v>0.17857142857142858</v>
      </c>
      <c r="AM64" s="323">
        <v>0.21428571428571427</v>
      </c>
      <c r="AN64" s="323">
        <v>-3.5714285714285698E-2</v>
      </c>
      <c r="AO64" s="280"/>
      <c r="AP64" s="279"/>
      <c r="AQ64" s="281"/>
      <c r="AR64" s="25"/>
      <c r="AS64" s="25"/>
    </row>
    <row r="65" spans="1:45" ht="15" customHeight="1" x14ac:dyDescent="0.2">
      <c r="A65" s="2"/>
      <c r="B65" s="288">
        <v>7640</v>
      </c>
      <c r="C65" s="312" t="s">
        <v>480</v>
      </c>
      <c r="D65" s="279"/>
      <c r="E65" s="287"/>
      <c r="F65" s="287"/>
      <c r="G65" s="287"/>
      <c r="H65" s="296"/>
      <c r="I65" s="296"/>
      <c r="J65" s="296"/>
      <c r="K65" s="297"/>
      <c r="L65" s="41"/>
      <c r="M65" s="288">
        <v>6435</v>
      </c>
      <c r="N65" s="289" t="s">
        <v>456</v>
      </c>
      <c r="O65" s="287"/>
      <c r="P65" s="287"/>
      <c r="Q65" s="287"/>
      <c r="R65" s="287"/>
      <c r="S65" s="287"/>
      <c r="T65" s="296"/>
      <c r="U65" s="297"/>
      <c r="V65" s="41"/>
      <c r="W65" s="288"/>
      <c r="X65" s="289"/>
      <c r="Y65" s="312"/>
      <c r="Z65" s="312"/>
      <c r="AA65" s="312"/>
      <c r="AB65" s="312"/>
      <c r="AC65" s="312"/>
      <c r="AD65" s="312"/>
      <c r="AE65" s="312"/>
      <c r="AF65" s="312"/>
      <c r="AG65" s="312"/>
      <c r="AH65" s="297"/>
      <c r="AI65" s="277" t="s">
        <v>442</v>
      </c>
      <c r="AJ65" s="279"/>
      <c r="AK65" s="279"/>
      <c r="AL65" s="323">
        <v>0.14285714285714285</v>
      </c>
      <c r="AM65" s="323">
        <v>0</v>
      </c>
      <c r="AN65" s="323">
        <v>0.14285714285714285</v>
      </c>
      <c r="AO65" s="280"/>
      <c r="AP65" s="279"/>
      <c r="AQ65" s="281"/>
      <c r="AR65" s="25"/>
      <c r="AS65" s="25"/>
    </row>
    <row r="66" spans="1:45" ht="15" customHeight="1" x14ac:dyDescent="0.2">
      <c r="A66" s="2"/>
      <c r="B66" s="295"/>
      <c r="C66" s="287"/>
      <c r="D66" s="279"/>
      <c r="E66" s="287"/>
      <c r="F66" s="287"/>
      <c r="G66" s="287"/>
      <c r="H66" s="296"/>
      <c r="I66" s="296"/>
      <c r="J66" s="296"/>
      <c r="K66" s="297"/>
      <c r="L66" s="41"/>
      <c r="M66" s="288">
        <v>6374</v>
      </c>
      <c r="N66" s="312" t="s">
        <v>478</v>
      </c>
      <c r="O66" s="287"/>
      <c r="P66" s="287"/>
      <c r="Q66" s="287"/>
      <c r="R66" s="287"/>
      <c r="S66" s="287"/>
      <c r="T66" s="298"/>
      <c r="U66" s="299"/>
      <c r="V66" s="41"/>
      <c r="W66" s="288"/>
      <c r="X66" s="289"/>
      <c r="Y66" s="312"/>
      <c r="Z66" s="312"/>
      <c r="AA66" s="312"/>
      <c r="AB66" s="312"/>
      <c r="AC66" s="312"/>
      <c r="AD66" s="312"/>
      <c r="AE66" s="312"/>
      <c r="AF66" s="312"/>
      <c r="AG66" s="312"/>
      <c r="AH66" s="297"/>
      <c r="AI66" s="277" t="s">
        <v>443</v>
      </c>
      <c r="AJ66" s="279"/>
      <c r="AK66" s="279"/>
      <c r="AL66" s="323">
        <v>0.5</v>
      </c>
      <c r="AM66" s="323">
        <v>0</v>
      </c>
      <c r="AN66" s="323">
        <v>0.5</v>
      </c>
      <c r="AO66" s="280"/>
      <c r="AP66" s="279"/>
      <c r="AQ66" s="281"/>
      <c r="AR66" s="25"/>
      <c r="AS66" s="25"/>
    </row>
    <row r="67" spans="1:45" ht="15" customHeight="1" x14ac:dyDescent="0.2">
      <c r="A67" s="2"/>
      <c r="B67" s="328" t="s">
        <v>464</v>
      </c>
      <c r="C67" s="70" t="s">
        <v>465</v>
      </c>
      <c r="D67" s="70"/>
      <c r="E67" s="68" t="s">
        <v>3</v>
      </c>
      <c r="F67" s="68"/>
      <c r="G67" s="68" t="s">
        <v>466</v>
      </c>
      <c r="H67" s="325"/>
      <c r="I67" s="331" t="s">
        <v>484</v>
      </c>
      <c r="J67" s="325"/>
      <c r="K67" s="326"/>
      <c r="L67" s="41"/>
      <c r="M67" s="288">
        <v>6237</v>
      </c>
      <c r="N67" s="312" t="s">
        <v>477</v>
      </c>
      <c r="O67" s="287"/>
      <c r="P67" s="287"/>
      <c r="Q67" s="287"/>
      <c r="R67" s="287"/>
      <c r="S67" s="287"/>
      <c r="T67" s="298"/>
      <c r="U67" s="299"/>
      <c r="V67" s="41"/>
      <c r="W67" s="288"/>
      <c r="X67" s="289"/>
      <c r="Y67" s="312"/>
      <c r="Z67" s="312"/>
      <c r="AA67" s="312"/>
      <c r="AB67" s="312"/>
      <c r="AC67" s="312"/>
      <c r="AD67" s="312"/>
      <c r="AE67" s="312"/>
      <c r="AF67" s="312"/>
      <c r="AG67" s="312"/>
      <c r="AH67" s="297"/>
      <c r="AI67" s="277" t="s">
        <v>7</v>
      </c>
      <c r="AJ67" s="279"/>
      <c r="AK67" s="279"/>
      <c r="AL67" s="323">
        <v>0.42363112391930835</v>
      </c>
      <c r="AM67" s="323">
        <v>0.30681818181818182</v>
      </c>
      <c r="AN67" s="323">
        <v>0.11681294210112653</v>
      </c>
      <c r="AO67" s="280"/>
      <c r="AP67" s="279"/>
      <c r="AQ67" s="281"/>
      <c r="AR67" s="25"/>
      <c r="AS67" s="25"/>
    </row>
    <row r="68" spans="1:45" ht="15" customHeight="1" x14ac:dyDescent="0.2">
      <c r="A68" s="2"/>
      <c r="B68" s="329"/>
      <c r="C68" s="330" t="s">
        <v>483</v>
      </c>
      <c r="D68" s="287"/>
      <c r="E68" s="287">
        <v>435</v>
      </c>
      <c r="F68" s="287"/>
      <c r="G68" s="287">
        <v>2367.8160919540228</v>
      </c>
      <c r="H68" s="287"/>
      <c r="I68" s="296"/>
      <c r="J68" s="296"/>
      <c r="K68" s="297"/>
      <c r="L68" s="41"/>
      <c r="M68" s="288">
        <v>6048</v>
      </c>
      <c r="N68" s="289" t="s">
        <v>457</v>
      </c>
      <c r="O68" s="287"/>
      <c r="P68" s="287"/>
      <c r="Q68" s="287"/>
      <c r="R68" s="287"/>
      <c r="S68" s="287"/>
      <c r="T68" s="298"/>
      <c r="U68" s="299"/>
      <c r="V68" s="41"/>
      <c r="W68" s="288"/>
      <c r="X68" s="289"/>
      <c r="Y68" s="312"/>
      <c r="Z68" s="312"/>
      <c r="AA68" s="312"/>
      <c r="AB68" s="312"/>
      <c r="AC68" s="312"/>
      <c r="AD68" s="312"/>
      <c r="AE68" s="312"/>
      <c r="AF68" s="312"/>
      <c r="AG68" s="312"/>
      <c r="AH68" s="297"/>
      <c r="AI68" s="277"/>
      <c r="AJ68" s="279"/>
      <c r="AK68" s="279"/>
      <c r="AL68" s="323"/>
      <c r="AM68" s="323"/>
      <c r="AN68" s="323"/>
      <c r="AO68" s="280"/>
      <c r="AP68" s="279"/>
      <c r="AQ68" s="281"/>
      <c r="AR68" s="25"/>
      <c r="AS68" s="25"/>
    </row>
    <row r="69" spans="1:45" ht="15" customHeight="1" x14ac:dyDescent="0.2">
      <c r="A69" s="2"/>
      <c r="B69" s="295"/>
      <c r="C69" s="287"/>
      <c r="D69" s="279"/>
      <c r="E69" s="287"/>
      <c r="F69" s="287"/>
      <c r="G69" s="287"/>
      <c r="H69" s="296"/>
      <c r="I69" s="296"/>
      <c r="J69" s="296"/>
      <c r="K69" s="297"/>
      <c r="L69" s="41"/>
      <c r="M69" s="288">
        <v>5831</v>
      </c>
      <c r="N69" s="289" t="s">
        <v>459</v>
      </c>
      <c r="O69" s="287"/>
      <c r="P69" s="287"/>
      <c r="Q69" s="287"/>
      <c r="R69" s="287"/>
      <c r="S69" s="287"/>
      <c r="T69" s="298"/>
      <c r="U69" s="299"/>
      <c r="V69" s="41"/>
      <c r="W69" s="288"/>
      <c r="X69" s="289"/>
      <c r="Y69" s="312"/>
      <c r="Z69" s="312"/>
      <c r="AA69" s="312"/>
      <c r="AB69" s="312"/>
      <c r="AC69" s="312"/>
      <c r="AD69" s="312"/>
      <c r="AE69" s="312"/>
      <c r="AF69" s="312"/>
      <c r="AG69" s="312"/>
      <c r="AH69" s="297"/>
      <c r="AI69" s="324"/>
      <c r="AJ69" s="279"/>
      <c r="AK69" s="279"/>
      <c r="AL69" s="279"/>
      <c r="AM69" s="280"/>
      <c r="AN69" s="280"/>
      <c r="AO69" s="280"/>
      <c r="AP69" s="279"/>
      <c r="AQ69" s="281"/>
      <c r="AR69" s="25"/>
      <c r="AS69" s="25"/>
    </row>
    <row r="70" spans="1:45" ht="15" customHeight="1" x14ac:dyDescent="0.2">
      <c r="A70" s="2"/>
      <c r="B70" s="295"/>
      <c r="C70" s="287"/>
      <c r="D70" s="279"/>
      <c r="E70" s="287"/>
      <c r="F70" s="287"/>
      <c r="G70" s="287"/>
      <c r="H70" s="296"/>
      <c r="I70" s="296"/>
      <c r="J70" s="296"/>
      <c r="K70" s="297"/>
      <c r="L70" s="41"/>
      <c r="M70" s="288">
        <v>5673</v>
      </c>
      <c r="N70" s="289" t="s">
        <v>476</v>
      </c>
      <c r="O70" s="287"/>
      <c r="P70" s="287"/>
      <c r="Q70" s="287"/>
      <c r="R70" s="287"/>
      <c r="S70" s="287"/>
      <c r="T70" s="298"/>
      <c r="U70" s="299"/>
      <c r="V70" s="41"/>
      <c r="W70" s="288"/>
      <c r="X70" s="289"/>
      <c r="Y70" s="312"/>
      <c r="Z70" s="312"/>
      <c r="AA70" s="312"/>
      <c r="AB70" s="312"/>
      <c r="AC70" s="312"/>
      <c r="AD70" s="312"/>
      <c r="AE70" s="312"/>
      <c r="AF70" s="312"/>
      <c r="AG70" s="312"/>
      <c r="AH70" s="297"/>
      <c r="AI70" s="201" t="s">
        <v>448</v>
      </c>
      <c r="AJ70" s="70"/>
      <c r="AK70" s="70"/>
      <c r="AL70" s="321" t="s">
        <v>445</v>
      </c>
      <c r="AM70" s="321" t="s">
        <v>446</v>
      </c>
      <c r="AN70" s="321" t="s">
        <v>447</v>
      </c>
      <c r="AO70" s="321"/>
      <c r="AP70" s="69"/>
      <c r="AQ70" s="109"/>
      <c r="AR70" s="25"/>
      <c r="AS70" s="25"/>
    </row>
    <row r="71" spans="1:45" ht="15" customHeight="1" x14ac:dyDescent="0.2">
      <c r="A71" s="2"/>
      <c r="B71" s="295"/>
      <c r="C71" s="287"/>
      <c r="D71" s="279"/>
      <c r="E71" s="287"/>
      <c r="F71" s="287"/>
      <c r="G71" s="287"/>
      <c r="H71" s="296"/>
      <c r="I71" s="296"/>
      <c r="J71" s="296"/>
      <c r="K71" s="297"/>
      <c r="L71" s="41"/>
      <c r="M71" s="288">
        <v>5540</v>
      </c>
      <c r="N71" s="289" t="s">
        <v>458</v>
      </c>
      <c r="O71" s="287"/>
      <c r="P71" s="287"/>
      <c r="Q71" s="287"/>
      <c r="R71" s="287"/>
      <c r="S71" s="287"/>
      <c r="T71" s="298"/>
      <c r="U71" s="299"/>
      <c r="V71" s="41"/>
      <c r="W71" s="288"/>
      <c r="X71" s="289"/>
      <c r="Y71" s="312"/>
      <c r="Z71" s="312"/>
      <c r="AA71" s="312"/>
      <c r="AB71" s="312"/>
      <c r="AC71" s="312"/>
      <c r="AD71" s="312"/>
      <c r="AE71" s="312"/>
      <c r="AF71" s="312"/>
      <c r="AG71" s="312"/>
      <c r="AH71" s="297"/>
      <c r="AI71" s="277" t="s">
        <v>440</v>
      </c>
      <c r="AJ71" s="279"/>
      <c r="AK71" s="279"/>
      <c r="AL71" s="323">
        <v>1.4322033898305084</v>
      </c>
      <c r="AM71" s="323">
        <v>1.45</v>
      </c>
      <c r="AN71" s="323">
        <v>-1.7796610169491522E-2</v>
      </c>
      <c r="AO71" s="280"/>
      <c r="AP71" s="279"/>
      <c r="AQ71" s="281"/>
      <c r="AR71" s="25"/>
      <c r="AS71" s="25"/>
    </row>
    <row r="72" spans="1:45" ht="15" customHeight="1" x14ac:dyDescent="0.2">
      <c r="A72" s="2"/>
      <c r="B72" s="295"/>
      <c r="C72" s="287"/>
      <c r="D72" s="279"/>
      <c r="E72" s="287"/>
      <c r="F72" s="287"/>
      <c r="G72" s="287"/>
      <c r="H72" s="296"/>
      <c r="I72" s="296"/>
      <c r="J72" s="296"/>
      <c r="K72" s="297"/>
      <c r="L72" s="41"/>
      <c r="M72" s="327">
        <v>5510</v>
      </c>
      <c r="N72" s="279" t="s">
        <v>462</v>
      </c>
      <c r="O72" s="287"/>
      <c r="P72" s="287"/>
      <c r="Q72" s="287"/>
      <c r="R72" s="287"/>
      <c r="S72" s="287"/>
      <c r="T72" s="298"/>
      <c r="U72" s="299"/>
      <c r="V72" s="41"/>
      <c r="W72" s="288"/>
      <c r="X72" s="289"/>
      <c r="Y72" s="312"/>
      <c r="Z72" s="312"/>
      <c r="AA72" s="312"/>
      <c r="AB72" s="312"/>
      <c r="AC72" s="312"/>
      <c r="AD72" s="312"/>
      <c r="AE72" s="312"/>
      <c r="AF72" s="312"/>
      <c r="AG72" s="312"/>
      <c r="AH72" s="297"/>
      <c r="AI72" s="277" t="s">
        <v>449</v>
      </c>
      <c r="AJ72" s="279"/>
      <c r="AK72" s="279"/>
      <c r="AL72" s="323">
        <v>0.30769230769230771</v>
      </c>
      <c r="AM72" s="323">
        <v>0.2857142857142857</v>
      </c>
      <c r="AN72" s="323">
        <v>2.1978021978022011E-2</v>
      </c>
      <c r="AO72" s="280"/>
      <c r="AP72" s="279"/>
      <c r="AQ72" s="281"/>
      <c r="AR72" s="25"/>
      <c r="AS72" s="25"/>
    </row>
    <row r="73" spans="1:45" ht="15" customHeight="1" x14ac:dyDescent="0.2">
      <c r="A73" s="2"/>
      <c r="B73" s="295"/>
      <c r="C73" s="287"/>
      <c r="D73" s="279"/>
      <c r="E73" s="287"/>
      <c r="F73" s="287"/>
      <c r="G73" s="287"/>
      <c r="H73" s="296"/>
      <c r="I73" s="296"/>
      <c r="J73" s="296"/>
      <c r="K73" s="297"/>
      <c r="L73" s="41"/>
      <c r="M73" s="327">
        <v>5485</v>
      </c>
      <c r="N73" s="279" t="s">
        <v>461</v>
      </c>
      <c r="O73" s="287"/>
      <c r="P73" s="287"/>
      <c r="Q73" s="287"/>
      <c r="R73" s="287"/>
      <c r="S73" s="287"/>
      <c r="T73" s="298"/>
      <c r="U73" s="299"/>
      <c r="V73" s="41"/>
      <c r="W73" s="288"/>
      <c r="X73" s="289"/>
      <c r="Y73" s="312"/>
      <c r="Z73" s="312"/>
      <c r="AA73" s="312"/>
      <c r="AB73" s="312"/>
      <c r="AC73" s="312"/>
      <c r="AD73" s="312"/>
      <c r="AE73" s="312"/>
      <c r="AF73" s="312"/>
      <c r="AG73" s="312"/>
      <c r="AH73" s="297"/>
      <c r="AI73" s="277" t="s">
        <v>450</v>
      </c>
      <c r="AJ73" s="279"/>
      <c r="AK73" s="279"/>
      <c r="AL73" s="323">
        <v>1.625</v>
      </c>
      <c r="AM73" s="323">
        <v>1.4285714285714286</v>
      </c>
      <c r="AN73" s="323">
        <v>0.1964285714285714</v>
      </c>
      <c r="AO73" s="280"/>
      <c r="AP73" s="279"/>
      <c r="AQ73" s="281"/>
      <c r="AR73" s="25"/>
      <c r="AS73" s="25"/>
    </row>
    <row r="74" spans="1:45" ht="15" customHeight="1" x14ac:dyDescent="0.2">
      <c r="A74" s="2"/>
      <c r="B74" s="295"/>
      <c r="C74" s="287"/>
      <c r="D74" s="279"/>
      <c r="E74" s="287"/>
      <c r="F74" s="287"/>
      <c r="G74" s="287"/>
      <c r="H74" s="296"/>
      <c r="I74" s="296"/>
      <c r="J74" s="296"/>
      <c r="K74" s="297"/>
      <c r="L74" s="41"/>
      <c r="M74" s="288">
        <v>5474</v>
      </c>
      <c r="N74" s="312" t="s">
        <v>475</v>
      </c>
      <c r="O74" s="287"/>
      <c r="P74" s="287"/>
      <c r="Q74" s="287"/>
      <c r="R74" s="287"/>
      <c r="S74" s="287"/>
      <c r="T74" s="298"/>
      <c r="U74" s="299"/>
      <c r="V74" s="41"/>
      <c r="W74" s="288"/>
      <c r="X74" s="289"/>
      <c r="Y74" s="312"/>
      <c r="Z74" s="312"/>
      <c r="AA74" s="312"/>
      <c r="AB74" s="312"/>
      <c r="AC74" s="312"/>
      <c r="AD74" s="312"/>
      <c r="AE74" s="312"/>
      <c r="AF74" s="312"/>
      <c r="AG74" s="312"/>
      <c r="AH74" s="297"/>
      <c r="AI74" s="277" t="s">
        <v>451</v>
      </c>
      <c r="AJ74" s="279"/>
      <c r="AK74" s="279"/>
      <c r="AL74" s="323">
        <v>0.7857142857142857</v>
      </c>
      <c r="AM74" s="323">
        <v>0</v>
      </c>
      <c r="AN74" s="323">
        <v>0.7857142857142857</v>
      </c>
      <c r="AO74" s="280"/>
      <c r="AP74" s="279"/>
      <c r="AQ74" s="281"/>
      <c r="AR74" s="25"/>
      <c r="AS74" s="25"/>
    </row>
    <row r="75" spans="1:45" ht="15" customHeight="1" x14ac:dyDescent="0.2">
      <c r="A75" s="2"/>
      <c r="B75" s="295"/>
      <c r="C75" s="287"/>
      <c r="D75" s="279"/>
      <c r="E75" s="287"/>
      <c r="F75" s="287"/>
      <c r="G75" s="287"/>
      <c r="H75" s="296"/>
      <c r="I75" s="296"/>
      <c r="J75" s="296"/>
      <c r="K75" s="297"/>
      <c r="L75" s="41"/>
      <c r="M75" s="288">
        <v>5461</v>
      </c>
      <c r="N75" s="312" t="s">
        <v>474</v>
      </c>
      <c r="O75" s="287"/>
      <c r="P75" s="287"/>
      <c r="Q75" s="287"/>
      <c r="R75" s="287"/>
      <c r="S75" s="287"/>
      <c r="T75" s="298"/>
      <c r="U75" s="299"/>
      <c r="V75" s="41"/>
      <c r="W75" s="288"/>
      <c r="X75" s="289"/>
      <c r="Y75" s="312"/>
      <c r="Z75" s="312"/>
      <c r="AA75" s="312"/>
      <c r="AB75" s="312"/>
      <c r="AC75" s="312"/>
      <c r="AD75" s="312"/>
      <c r="AE75" s="312"/>
      <c r="AF75" s="312"/>
      <c r="AG75" s="312"/>
      <c r="AH75" s="297"/>
      <c r="AI75" s="277" t="s">
        <v>452</v>
      </c>
      <c r="AJ75" s="279"/>
      <c r="AK75" s="279"/>
      <c r="AL75" s="323">
        <v>0</v>
      </c>
      <c r="AM75" s="323">
        <v>0</v>
      </c>
      <c r="AN75" s="323">
        <v>0</v>
      </c>
      <c r="AO75" s="280"/>
      <c r="AP75" s="279"/>
      <c r="AQ75" s="281"/>
      <c r="AR75" s="25"/>
      <c r="AS75" s="25"/>
    </row>
    <row r="76" spans="1:45" ht="15" customHeight="1" x14ac:dyDescent="0.2">
      <c r="A76" s="2"/>
      <c r="B76" s="295"/>
      <c r="C76" s="287"/>
      <c r="D76" s="279"/>
      <c r="E76" s="287"/>
      <c r="F76" s="287"/>
      <c r="G76" s="287"/>
      <c r="H76" s="296"/>
      <c r="I76" s="296"/>
      <c r="J76" s="296"/>
      <c r="K76" s="297"/>
      <c r="L76" s="41"/>
      <c r="M76" s="288">
        <v>5308</v>
      </c>
      <c r="N76" s="312" t="s">
        <v>473</v>
      </c>
      <c r="O76" s="287"/>
      <c r="P76" s="287"/>
      <c r="Q76" s="287"/>
      <c r="R76" s="287"/>
      <c r="S76" s="287"/>
      <c r="T76" s="298"/>
      <c r="U76" s="299"/>
      <c r="V76" s="41"/>
      <c r="W76" s="288"/>
      <c r="X76" s="289"/>
      <c r="Y76" s="312"/>
      <c r="Z76" s="312"/>
      <c r="AA76" s="312"/>
      <c r="AB76" s="312"/>
      <c r="AC76" s="312"/>
      <c r="AD76" s="312"/>
      <c r="AE76" s="312"/>
      <c r="AF76" s="312"/>
      <c r="AG76" s="312"/>
      <c r="AH76" s="297"/>
      <c r="AI76" s="277" t="s">
        <v>7</v>
      </c>
      <c r="AJ76" s="279"/>
      <c r="AK76" s="279"/>
      <c r="AL76" s="323">
        <v>1.3025936599423631</v>
      </c>
      <c r="AM76" s="323">
        <v>1.2613636363636365</v>
      </c>
      <c r="AN76" s="323">
        <v>4.1230023578726627E-2</v>
      </c>
      <c r="AO76" s="280"/>
      <c r="AP76" s="279"/>
      <c r="AQ76" s="281"/>
      <c r="AR76" s="25"/>
      <c r="AS76" s="25"/>
    </row>
    <row r="77" spans="1:45" ht="15" customHeight="1" x14ac:dyDescent="0.2">
      <c r="A77" s="2"/>
      <c r="B77" s="295"/>
      <c r="C77" s="287"/>
      <c r="D77" s="279"/>
      <c r="E77" s="287"/>
      <c r="F77" s="287"/>
      <c r="G77" s="287"/>
      <c r="H77" s="296"/>
      <c r="I77" s="296"/>
      <c r="J77" s="296"/>
      <c r="K77" s="297"/>
      <c r="L77" s="41"/>
      <c r="M77" s="327">
        <v>5238</v>
      </c>
      <c r="N77" s="312" t="s">
        <v>463</v>
      </c>
      <c r="O77" s="287"/>
      <c r="P77" s="287"/>
      <c r="Q77" s="287"/>
      <c r="R77" s="287"/>
      <c r="S77" s="287"/>
      <c r="T77" s="298"/>
      <c r="U77" s="299"/>
      <c r="V77" s="41"/>
      <c r="W77" s="288"/>
      <c r="X77" s="289"/>
      <c r="Y77" s="312"/>
      <c r="Z77" s="312"/>
      <c r="AA77" s="312"/>
      <c r="AB77" s="312"/>
      <c r="AC77" s="312"/>
      <c r="AD77" s="312"/>
      <c r="AE77" s="312"/>
      <c r="AF77" s="312"/>
      <c r="AG77" s="312"/>
      <c r="AH77" s="297"/>
      <c r="AI77" s="279"/>
      <c r="AJ77" s="279"/>
      <c r="AK77" s="279"/>
      <c r="AL77" s="323"/>
      <c r="AM77" s="323"/>
      <c r="AN77" s="323"/>
      <c r="AO77" s="280"/>
      <c r="AP77" s="279"/>
      <c r="AQ77" s="281"/>
      <c r="AR77" s="25"/>
      <c r="AS77" s="25"/>
    </row>
    <row r="78" spans="1:45" ht="15" customHeight="1" x14ac:dyDescent="0.2">
      <c r="A78" s="2"/>
      <c r="B78" s="295"/>
      <c r="C78" s="287"/>
      <c r="D78" s="279"/>
      <c r="E78" s="287"/>
      <c r="F78" s="287"/>
      <c r="G78" s="287"/>
      <c r="H78" s="296"/>
      <c r="I78" s="296"/>
      <c r="J78" s="296"/>
      <c r="K78" s="297"/>
      <c r="L78" s="41"/>
      <c r="M78" s="327">
        <v>5234</v>
      </c>
      <c r="N78" s="312" t="s">
        <v>481</v>
      </c>
      <c r="O78" s="287"/>
      <c r="P78" s="287"/>
      <c r="Q78" s="287"/>
      <c r="R78" s="287"/>
      <c r="S78" s="287"/>
      <c r="T78" s="298"/>
      <c r="U78" s="299"/>
      <c r="V78" s="41"/>
      <c r="W78" s="288"/>
      <c r="X78" s="289"/>
      <c r="Y78" s="312"/>
      <c r="Z78" s="312"/>
      <c r="AA78" s="312"/>
      <c r="AB78" s="312"/>
      <c r="AC78" s="312"/>
      <c r="AD78" s="312"/>
      <c r="AE78" s="312"/>
      <c r="AF78" s="312"/>
      <c r="AG78" s="312"/>
      <c r="AH78" s="297"/>
      <c r="AI78" s="279"/>
      <c r="AJ78" s="279"/>
      <c r="AK78" s="279"/>
      <c r="AL78" s="323"/>
      <c r="AM78" s="323"/>
      <c r="AN78" s="323"/>
      <c r="AO78" s="280"/>
      <c r="AP78" s="279"/>
      <c r="AQ78" s="281"/>
      <c r="AR78" s="25"/>
      <c r="AS78" s="25"/>
    </row>
    <row r="79" spans="1:45" ht="15" customHeight="1" x14ac:dyDescent="0.2">
      <c r="A79" s="2"/>
      <c r="B79" s="295"/>
      <c r="C79" s="287"/>
      <c r="D79" s="279"/>
      <c r="E79" s="287"/>
      <c r="F79" s="287"/>
      <c r="G79" s="287"/>
      <c r="H79" s="296"/>
      <c r="I79" s="296"/>
      <c r="J79" s="296"/>
      <c r="K79" s="297"/>
      <c r="L79" s="41"/>
      <c r="M79" s="288">
        <v>5169</v>
      </c>
      <c r="N79" s="312" t="s">
        <v>472</v>
      </c>
      <c r="O79" s="287"/>
      <c r="P79" s="287"/>
      <c r="Q79" s="287"/>
      <c r="R79" s="287"/>
      <c r="S79" s="287"/>
      <c r="T79" s="298"/>
      <c r="U79" s="299"/>
      <c r="V79" s="41"/>
      <c r="W79" s="288"/>
      <c r="X79" s="289"/>
      <c r="Y79" s="312"/>
      <c r="Z79" s="312"/>
      <c r="AA79" s="312"/>
      <c r="AB79" s="312"/>
      <c r="AC79" s="312"/>
      <c r="AD79" s="312"/>
      <c r="AE79" s="312"/>
      <c r="AF79" s="312"/>
      <c r="AG79" s="312"/>
      <c r="AH79" s="297"/>
      <c r="AI79" s="279"/>
      <c r="AJ79" s="279"/>
      <c r="AK79" s="279"/>
      <c r="AL79" s="323"/>
      <c r="AM79" s="323"/>
      <c r="AN79" s="323"/>
      <c r="AO79" s="280"/>
      <c r="AP79" s="279"/>
      <c r="AQ79" s="281"/>
      <c r="AR79" s="25"/>
      <c r="AS79" s="25"/>
    </row>
    <row r="80" spans="1:45" ht="15" customHeight="1" x14ac:dyDescent="0.2">
      <c r="A80" s="2"/>
      <c r="B80" s="295"/>
      <c r="C80" s="287"/>
      <c r="D80" s="279"/>
      <c r="E80" s="287"/>
      <c r="F80" s="287"/>
      <c r="G80" s="287"/>
      <c r="H80" s="296"/>
      <c r="I80" s="296"/>
      <c r="J80" s="296"/>
      <c r="K80" s="297"/>
      <c r="L80" s="41"/>
      <c r="M80" s="327">
        <v>5162</v>
      </c>
      <c r="N80" s="312" t="s">
        <v>471</v>
      </c>
      <c r="O80" s="287"/>
      <c r="P80" s="287"/>
      <c r="Q80" s="287"/>
      <c r="R80" s="287"/>
      <c r="S80" s="287"/>
      <c r="T80" s="298"/>
      <c r="U80" s="299"/>
      <c r="V80" s="41"/>
      <c r="W80" s="288"/>
      <c r="X80" s="289"/>
      <c r="Y80" s="312"/>
      <c r="Z80" s="312"/>
      <c r="AA80" s="312"/>
      <c r="AB80" s="312"/>
      <c r="AC80" s="312"/>
      <c r="AD80" s="312"/>
      <c r="AE80" s="312"/>
      <c r="AF80" s="312"/>
      <c r="AG80" s="312"/>
      <c r="AH80" s="297"/>
      <c r="AI80" s="279"/>
      <c r="AJ80" s="279"/>
      <c r="AK80" s="279"/>
      <c r="AL80" s="323"/>
      <c r="AM80" s="323"/>
      <c r="AN80" s="323"/>
      <c r="AO80" s="280"/>
      <c r="AP80" s="279"/>
      <c r="AQ80" s="281"/>
      <c r="AR80" s="25"/>
      <c r="AS80" s="25"/>
    </row>
    <row r="81" spans="1:45" ht="15" customHeight="1" x14ac:dyDescent="0.2">
      <c r="A81" s="2"/>
      <c r="B81" s="295"/>
      <c r="C81" s="287"/>
      <c r="D81" s="279"/>
      <c r="E81" s="287"/>
      <c r="F81" s="287"/>
      <c r="G81" s="287"/>
      <c r="H81" s="296"/>
      <c r="I81" s="296"/>
      <c r="J81" s="296"/>
      <c r="K81" s="297"/>
      <c r="L81" s="41"/>
      <c r="M81" s="327">
        <v>5153</v>
      </c>
      <c r="N81" s="312" t="s">
        <v>470</v>
      </c>
      <c r="O81" s="287"/>
      <c r="P81" s="287"/>
      <c r="Q81" s="287"/>
      <c r="R81" s="287"/>
      <c r="S81" s="287"/>
      <c r="T81" s="298"/>
      <c r="U81" s="299"/>
      <c r="V81" s="41"/>
      <c r="W81" s="288"/>
      <c r="X81" s="289"/>
      <c r="Y81" s="312"/>
      <c r="Z81" s="312"/>
      <c r="AA81" s="312"/>
      <c r="AB81" s="312"/>
      <c r="AC81" s="312"/>
      <c r="AD81" s="312"/>
      <c r="AE81" s="312"/>
      <c r="AF81" s="312"/>
      <c r="AG81" s="312"/>
      <c r="AH81" s="297"/>
      <c r="AI81" s="279"/>
      <c r="AJ81" s="279"/>
      <c r="AK81" s="279"/>
      <c r="AL81" s="323"/>
      <c r="AM81" s="323"/>
      <c r="AN81" s="323"/>
      <c r="AO81" s="280"/>
      <c r="AP81" s="279"/>
      <c r="AQ81" s="281"/>
      <c r="AR81" s="25"/>
      <c r="AS81" s="25"/>
    </row>
    <row r="82" spans="1:45" ht="15" customHeight="1" x14ac:dyDescent="0.2">
      <c r="A82" s="2"/>
      <c r="B82" s="295"/>
      <c r="C82" s="287"/>
      <c r="D82" s="279"/>
      <c r="E82" s="287"/>
      <c r="F82" s="287"/>
      <c r="G82" s="287"/>
      <c r="H82" s="296"/>
      <c r="I82" s="296"/>
      <c r="J82" s="296"/>
      <c r="K82" s="297"/>
      <c r="L82" s="41"/>
      <c r="M82" s="327">
        <v>5132</v>
      </c>
      <c r="N82" s="312" t="s">
        <v>482</v>
      </c>
      <c r="O82" s="287"/>
      <c r="P82" s="287"/>
      <c r="Q82" s="287"/>
      <c r="R82" s="287"/>
      <c r="S82" s="287"/>
      <c r="T82" s="298"/>
      <c r="U82" s="299"/>
      <c r="V82" s="41"/>
      <c r="W82" s="288"/>
      <c r="X82" s="289"/>
      <c r="Y82" s="312"/>
      <c r="Z82" s="312"/>
      <c r="AA82" s="312"/>
      <c r="AB82" s="312"/>
      <c r="AC82" s="312"/>
      <c r="AD82" s="312"/>
      <c r="AE82" s="312"/>
      <c r="AF82" s="312"/>
      <c r="AG82" s="312"/>
      <c r="AH82" s="297"/>
      <c r="AI82" s="279"/>
      <c r="AJ82" s="279"/>
      <c r="AK82" s="279"/>
      <c r="AL82" s="323"/>
      <c r="AM82" s="323"/>
      <c r="AN82" s="323"/>
      <c r="AO82" s="280"/>
      <c r="AP82" s="279"/>
      <c r="AQ82" s="281"/>
      <c r="AR82" s="25"/>
      <c r="AS82" s="25"/>
    </row>
    <row r="83" spans="1:45" ht="15" customHeight="1" x14ac:dyDescent="0.2">
      <c r="A83" s="2"/>
      <c r="B83" s="295"/>
      <c r="C83" s="287"/>
      <c r="D83" s="279"/>
      <c r="E83" s="287"/>
      <c r="F83" s="287"/>
      <c r="G83" s="287"/>
      <c r="H83" s="296"/>
      <c r="I83" s="296"/>
      <c r="J83" s="296"/>
      <c r="K83" s="297"/>
      <c r="L83" s="41"/>
      <c r="M83" s="288">
        <v>5033</v>
      </c>
      <c r="N83" s="312" t="s">
        <v>469</v>
      </c>
      <c r="O83" s="287"/>
      <c r="P83" s="287"/>
      <c r="Q83" s="287"/>
      <c r="R83" s="287"/>
      <c r="S83" s="287"/>
      <c r="T83" s="298"/>
      <c r="U83" s="299"/>
      <c r="V83" s="41"/>
      <c r="W83" s="288"/>
      <c r="X83" s="289"/>
      <c r="Y83" s="312"/>
      <c r="Z83" s="312"/>
      <c r="AA83" s="312"/>
      <c r="AB83" s="312"/>
      <c r="AC83" s="312"/>
      <c r="AD83" s="312"/>
      <c r="AE83" s="312"/>
      <c r="AF83" s="312"/>
      <c r="AG83" s="312"/>
      <c r="AH83" s="297"/>
      <c r="AI83" s="279"/>
      <c r="AJ83" s="279"/>
      <c r="AK83" s="279"/>
      <c r="AL83" s="323"/>
      <c r="AM83" s="323"/>
      <c r="AN83" s="323"/>
      <c r="AO83" s="280"/>
      <c r="AP83" s="279"/>
      <c r="AQ83" s="281"/>
      <c r="AR83" s="25"/>
      <c r="AS83" s="25"/>
    </row>
    <row r="84" spans="1:45" ht="15" customHeight="1" x14ac:dyDescent="0.2">
      <c r="A84" s="2"/>
      <c r="B84" s="295"/>
      <c r="C84" s="287"/>
      <c r="D84" s="279"/>
      <c r="E84" s="287"/>
      <c r="F84" s="287"/>
      <c r="G84" s="287"/>
      <c r="H84" s="296"/>
      <c r="I84" s="296"/>
      <c r="J84" s="296"/>
      <c r="K84" s="297"/>
      <c r="L84" s="41"/>
      <c r="M84" s="288">
        <v>5016</v>
      </c>
      <c r="N84" s="312" t="s">
        <v>468</v>
      </c>
      <c r="O84" s="287"/>
      <c r="P84" s="287"/>
      <c r="Q84" s="287"/>
      <c r="R84" s="287"/>
      <c r="S84" s="287"/>
      <c r="T84" s="298"/>
      <c r="U84" s="299"/>
      <c r="V84" s="41"/>
      <c r="W84" s="288"/>
      <c r="X84" s="289"/>
      <c r="Y84" s="312"/>
      <c r="Z84" s="312"/>
      <c r="AA84" s="312"/>
      <c r="AB84" s="312"/>
      <c r="AC84" s="312"/>
      <c r="AD84" s="312"/>
      <c r="AE84" s="312"/>
      <c r="AF84" s="312"/>
      <c r="AG84" s="312"/>
      <c r="AH84" s="297"/>
      <c r="AI84" s="279"/>
      <c r="AJ84" s="279"/>
      <c r="AK84" s="279"/>
      <c r="AL84" s="323"/>
      <c r="AM84" s="323"/>
      <c r="AN84" s="323"/>
      <c r="AO84" s="280"/>
      <c r="AP84" s="279"/>
      <c r="AQ84" s="281"/>
      <c r="AR84" s="25"/>
      <c r="AS84" s="25"/>
    </row>
    <row r="85" spans="1:45" ht="15" customHeight="1" x14ac:dyDescent="0.2">
      <c r="A85" s="2"/>
      <c r="B85" s="295"/>
      <c r="C85" s="287"/>
      <c r="D85" s="279"/>
      <c r="E85" s="287"/>
      <c r="F85" s="287"/>
      <c r="G85" s="287"/>
      <c r="H85" s="296"/>
      <c r="I85" s="296"/>
      <c r="J85" s="296"/>
      <c r="K85" s="297"/>
      <c r="L85" s="41"/>
      <c r="M85" s="288">
        <v>5014</v>
      </c>
      <c r="N85" s="312" t="s">
        <v>467</v>
      </c>
      <c r="O85" s="287"/>
      <c r="P85" s="287"/>
      <c r="Q85" s="287"/>
      <c r="R85" s="287"/>
      <c r="S85" s="287"/>
      <c r="T85" s="298"/>
      <c r="U85" s="299"/>
      <c r="V85" s="41"/>
      <c r="W85" s="288"/>
      <c r="X85" s="289"/>
      <c r="Y85" s="312"/>
      <c r="Z85" s="312"/>
      <c r="AA85" s="312"/>
      <c r="AB85" s="312"/>
      <c r="AC85" s="312"/>
      <c r="AD85" s="312"/>
      <c r="AE85" s="312"/>
      <c r="AF85" s="312"/>
      <c r="AG85" s="312"/>
      <c r="AH85" s="297"/>
      <c r="AI85" s="279"/>
      <c r="AJ85" s="279"/>
      <c r="AK85" s="279"/>
      <c r="AL85" s="323"/>
      <c r="AM85" s="323"/>
      <c r="AN85" s="323"/>
      <c r="AO85" s="280"/>
      <c r="AP85" s="279"/>
      <c r="AQ85" s="281"/>
      <c r="AR85" s="25"/>
      <c r="AS85" s="25"/>
    </row>
    <row r="86" spans="1:45" s="10" customFormat="1" ht="15" customHeight="1" x14ac:dyDescent="0.25">
      <c r="A86" s="24"/>
      <c r="B86" s="282"/>
      <c r="C86" s="284"/>
      <c r="D86" s="284"/>
      <c r="E86" s="284"/>
      <c r="F86" s="284"/>
      <c r="G86" s="284"/>
      <c r="H86" s="284"/>
      <c r="I86" s="284"/>
      <c r="J86" s="284"/>
      <c r="K86" s="305"/>
      <c r="L86" s="41"/>
      <c r="M86" s="282"/>
      <c r="N86" s="284"/>
      <c r="O86" s="284"/>
      <c r="P86" s="284"/>
      <c r="Q86" s="284"/>
      <c r="R86" s="284"/>
      <c r="S86" s="284"/>
      <c r="T86" s="284"/>
      <c r="U86" s="305"/>
      <c r="V86" s="41"/>
      <c r="W86" s="282"/>
      <c r="X86" s="284"/>
      <c r="Y86" s="284"/>
      <c r="Z86" s="284"/>
      <c r="AA86" s="284"/>
      <c r="AB86" s="284"/>
      <c r="AC86" s="284"/>
      <c r="AD86" s="284"/>
      <c r="AE86" s="284"/>
      <c r="AF86" s="306"/>
      <c r="AG86" s="306"/>
      <c r="AH86" s="305"/>
      <c r="AI86" s="284"/>
      <c r="AJ86" s="284"/>
      <c r="AK86" s="284"/>
      <c r="AL86" s="284"/>
      <c r="AM86" s="284"/>
      <c r="AN86" s="284"/>
      <c r="AO86" s="284"/>
      <c r="AP86" s="284"/>
      <c r="AQ86" s="286"/>
      <c r="AR86" s="38"/>
      <c r="AS86" s="42"/>
    </row>
    <row r="87" spans="1:45" s="10" customFormat="1" ht="15" customHeight="1" x14ac:dyDescent="0.25">
      <c r="A87" s="2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07"/>
      <c r="AG87" s="308"/>
      <c r="AH87" s="30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42"/>
    </row>
    <row r="88" spans="1:45" ht="15" customHeight="1" x14ac:dyDescent="0.2">
      <c r="A88" s="2"/>
      <c r="B88" s="291" t="s">
        <v>317</v>
      </c>
      <c r="C88" s="68"/>
      <c r="D88" s="68"/>
      <c r="E88" s="68"/>
      <c r="F88" s="68" t="s">
        <v>291</v>
      </c>
      <c r="G88" s="68" t="s">
        <v>3</v>
      </c>
      <c r="H88" s="68" t="s">
        <v>5</v>
      </c>
      <c r="I88" s="68" t="s">
        <v>6</v>
      </c>
      <c r="J88" s="68" t="s">
        <v>292</v>
      </c>
      <c r="K88" s="292" t="s">
        <v>17</v>
      </c>
      <c r="L88" s="38"/>
      <c r="M88" s="293" t="s">
        <v>293</v>
      </c>
      <c r="N88" s="69"/>
      <c r="O88" s="69"/>
      <c r="P88" s="68" t="s">
        <v>3</v>
      </c>
      <c r="Q88" s="68" t="s">
        <v>5</v>
      </c>
      <c r="R88" s="68" t="s">
        <v>6</v>
      </c>
      <c r="S88" s="68" t="s">
        <v>292</v>
      </c>
      <c r="T88" s="69"/>
      <c r="U88" s="292" t="s">
        <v>17</v>
      </c>
      <c r="V88" s="38"/>
      <c r="W88" s="293" t="s">
        <v>371</v>
      </c>
      <c r="X88" s="69"/>
      <c r="Y88" s="69"/>
      <c r="Z88" s="69"/>
      <c r="AA88" s="69"/>
      <c r="AB88" s="69"/>
      <c r="AC88" s="69"/>
      <c r="AD88" s="69"/>
      <c r="AE88" s="69"/>
      <c r="AF88" s="309"/>
      <c r="AG88" s="309"/>
      <c r="AH88" s="310"/>
      <c r="AI88" s="201" t="s">
        <v>436</v>
      </c>
      <c r="AJ88" s="70"/>
      <c r="AK88" s="70"/>
      <c r="AL88" s="321" t="s">
        <v>3</v>
      </c>
      <c r="AM88" s="321" t="s">
        <v>5</v>
      </c>
      <c r="AN88" s="321" t="s">
        <v>6</v>
      </c>
      <c r="AO88" s="69"/>
      <c r="AP88" s="68" t="s">
        <v>437</v>
      </c>
      <c r="AQ88" s="109"/>
      <c r="AR88" s="25"/>
      <c r="AS88" s="25"/>
    </row>
    <row r="89" spans="1:45" ht="15" customHeight="1" x14ac:dyDescent="0.2">
      <c r="A89" s="2"/>
      <c r="B89" s="295">
        <v>1989</v>
      </c>
      <c r="C89" s="287" t="s">
        <v>69</v>
      </c>
      <c r="D89" s="279" t="s">
        <v>59</v>
      </c>
      <c r="E89" s="287"/>
      <c r="F89" s="287">
        <v>19</v>
      </c>
      <c r="G89" s="287">
        <v>3</v>
      </c>
      <c r="H89" s="296">
        <v>0.66666666666666663</v>
      </c>
      <c r="I89" s="317">
        <v>2.3333333333333335</v>
      </c>
      <c r="J89" s="317">
        <v>3</v>
      </c>
      <c r="K89" s="297">
        <v>5.333333333333333</v>
      </c>
      <c r="L89" s="41"/>
      <c r="M89" s="288" t="s">
        <v>321</v>
      </c>
      <c r="N89" s="287"/>
      <c r="O89" s="287">
        <v>21</v>
      </c>
      <c r="P89" s="287" t="s">
        <v>364</v>
      </c>
      <c r="Q89" s="287" t="s">
        <v>355</v>
      </c>
      <c r="R89" s="287" t="s">
        <v>354</v>
      </c>
      <c r="S89" s="287" t="s">
        <v>352</v>
      </c>
      <c r="T89" s="296"/>
      <c r="U89" s="299" t="s">
        <v>350</v>
      </c>
      <c r="V89" s="41"/>
      <c r="W89" s="301" t="s">
        <v>296</v>
      </c>
      <c r="X89" s="289"/>
      <c r="Y89" s="289"/>
      <c r="Z89" s="279"/>
      <c r="AA89" s="279"/>
      <c r="AB89" s="279"/>
      <c r="AC89" s="279"/>
      <c r="AD89" s="279"/>
      <c r="AE89" s="279"/>
      <c r="AF89" s="279"/>
      <c r="AG89" s="280"/>
      <c r="AH89" s="300"/>
      <c r="AI89" s="277" t="s">
        <v>440</v>
      </c>
      <c r="AJ89" s="279"/>
      <c r="AK89" s="279"/>
      <c r="AL89" s="280">
        <v>60</v>
      </c>
      <c r="AM89" s="280">
        <v>23</v>
      </c>
      <c r="AN89" s="280">
        <v>87</v>
      </c>
      <c r="AO89" s="279"/>
      <c r="AP89" s="322">
        <v>0.68181818181818177</v>
      </c>
      <c r="AQ89" s="281"/>
      <c r="AR89" s="25"/>
      <c r="AS89" s="25"/>
    </row>
    <row r="90" spans="1:45" ht="15" customHeight="1" x14ac:dyDescent="0.2">
      <c r="A90" s="2"/>
      <c r="B90" s="295">
        <v>1990</v>
      </c>
      <c r="C90" s="287" t="s">
        <v>68</v>
      </c>
      <c r="D90" s="279" t="s">
        <v>59</v>
      </c>
      <c r="E90" s="287"/>
      <c r="F90" s="287">
        <v>20</v>
      </c>
      <c r="G90" s="287">
        <v>9</v>
      </c>
      <c r="H90" s="296">
        <v>0.33333333333333331</v>
      </c>
      <c r="I90" s="296">
        <v>1.4444444444444444</v>
      </c>
      <c r="J90" s="296">
        <v>1.7777777777777777</v>
      </c>
      <c r="K90" s="297">
        <v>5.4444444444444446</v>
      </c>
      <c r="L90" s="41"/>
      <c r="M90" s="288" t="s">
        <v>322</v>
      </c>
      <c r="N90" s="287"/>
      <c r="O90" s="287"/>
      <c r="P90" s="287" t="s">
        <v>323</v>
      </c>
      <c r="Q90" s="287" t="s">
        <v>356</v>
      </c>
      <c r="R90" s="287" t="s">
        <v>263</v>
      </c>
      <c r="S90" s="287" t="s">
        <v>353</v>
      </c>
      <c r="T90" s="296"/>
      <c r="U90" s="299" t="s">
        <v>325</v>
      </c>
      <c r="V90" s="41"/>
      <c r="W90" s="301" t="s">
        <v>318</v>
      </c>
      <c r="X90" s="289"/>
      <c r="Y90" s="311" t="s">
        <v>319</v>
      </c>
      <c r="Z90" s="279"/>
      <c r="AA90" s="279"/>
      <c r="AB90" s="279"/>
      <c r="AC90" s="279"/>
      <c r="AD90" s="279"/>
      <c r="AE90" s="279"/>
      <c r="AF90" s="279"/>
      <c r="AG90" s="280" t="s">
        <v>320</v>
      </c>
      <c r="AH90" s="300"/>
      <c r="AI90" s="277" t="s">
        <v>439</v>
      </c>
      <c r="AJ90" s="279"/>
      <c r="AK90" s="279"/>
      <c r="AL90" s="280"/>
      <c r="AM90" s="323">
        <v>0.38333333333333336</v>
      </c>
      <c r="AN90" s="323">
        <v>1.45</v>
      </c>
      <c r="AO90" s="279"/>
      <c r="AP90" s="279"/>
      <c r="AQ90" s="281"/>
      <c r="AR90" s="25"/>
      <c r="AS90" s="25"/>
    </row>
    <row r="91" spans="1:45" ht="15" customHeight="1" x14ac:dyDescent="0.2">
      <c r="A91" s="2"/>
      <c r="B91" s="295">
        <v>1991</v>
      </c>
      <c r="C91" s="287" t="s">
        <v>72</v>
      </c>
      <c r="D91" s="279" t="s">
        <v>59</v>
      </c>
      <c r="E91" s="287"/>
      <c r="F91" s="287">
        <v>21</v>
      </c>
      <c r="G91" s="287">
        <v>7</v>
      </c>
      <c r="H91" s="296">
        <v>0.2857142857142857</v>
      </c>
      <c r="I91" s="296">
        <v>1.1428571428571428</v>
      </c>
      <c r="J91" s="296">
        <v>1.4285714285714286</v>
      </c>
      <c r="K91" s="297">
        <v>5.5714285714285712</v>
      </c>
      <c r="L91" s="41"/>
      <c r="M91" s="288" t="s">
        <v>326</v>
      </c>
      <c r="N91" s="287"/>
      <c r="O91" s="287"/>
      <c r="P91" s="287" t="s">
        <v>327</v>
      </c>
      <c r="Q91" s="287" t="s">
        <v>357</v>
      </c>
      <c r="R91" s="287" t="s">
        <v>349</v>
      </c>
      <c r="S91" s="287" t="s">
        <v>328</v>
      </c>
      <c r="T91" s="296"/>
      <c r="U91" s="299" t="s">
        <v>351</v>
      </c>
      <c r="V91" s="41"/>
      <c r="W91" s="288"/>
      <c r="X91" s="289"/>
      <c r="Y91" s="289"/>
      <c r="Z91" s="279"/>
      <c r="AA91" s="279"/>
      <c r="AB91" s="279"/>
      <c r="AC91" s="279"/>
      <c r="AD91" s="279"/>
      <c r="AE91" s="279"/>
      <c r="AF91" s="279"/>
      <c r="AG91" s="280"/>
      <c r="AH91" s="300"/>
      <c r="AI91" s="277"/>
      <c r="AJ91" s="279"/>
      <c r="AK91" s="279"/>
      <c r="AL91" s="280"/>
      <c r="AM91" s="280"/>
      <c r="AN91" s="280"/>
      <c r="AO91" s="279"/>
      <c r="AP91" s="279"/>
      <c r="AQ91" s="281"/>
      <c r="AR91" s="25"/>
      <c r="AS91" s="25"/>
    </row>
    <row r="92" spans="1:45" ht="15" customHeight="1" x14ac:dyDescent="0.2">
      <c r="A92" s="2"/>
      <c r="B92" s="295">
        <v>1992</v>
      </c>
      <c r="C92" s="287" t="s">
        <v>68</v>
      </c>
      <c r="D92" s="279" t="s">
        <v>59</v>
      </c>
      <c r="E92" s="287"/>
      <c r="F92" s="287">
        <v>22</v>
      </c>
      <c r="G92" s="287">
        <v>7</v>
      </c>
      <c r="H92" s="296">
        <v>0.7142857142857143</v>
      </c>
      <c r="I92" s="296">
        <v>1.8571428571428572</v>
      </c>
      <c r="J92" s="296">
        <v>2.5714285714285716</v>
      </c>
      <c r="K92" s="297">
        <v>6</v>
      </c>
      <c r="L92" s="41"/>
      <c r="M92" s="288" t="s">
        <v>329</v>
      </c>
      <c r="N92" s="287"/>
      <c r="O92" s="287"/>
      <c r="P92" s="287" t="s">
        <v>330</v>
      </c>
      <c r="Q92" s="287" t="s">
        <v>358</v>
      </c>
      <c r="R92" s="287" t="s">
        <v>71</v>
      </c>
      <c r="S92" s="287" t="s">
        <v>331</v>
      </c>
      <c r="T92" s="296"/>
      <c r="U92" s="299" t="s">
        <v>332</v>
      </c>
      <c r="V92" s="41"/>
      <c r="W92" s="301" t="s">
        <v>302</v>
      </c>
      <c r="X92" s="289"/>
      <c r="Y92" s="289"/>
      <c r="Z92" s="279"/>
      <c r="AA92" s="279"/>
      <c r="AB92" s="279"/>
      <c r="AC92" s="279"/>
      <c r="AD92" s="279"/>
      <c r="AE92" s="279"/>
      <c r="AF92" s="279"/>
      <c r="AG92" s="280"/>
      <c r="AH92" s="300"/>
      <c r="AI92" s="277" t="s">
        <v>449</v>
      </c>
      <c r="AJ92" s="279"/>
      <c r="AK92" s="279"/>
      <c r="AL92" s="280">
        <v>14</v>
      </c>
      <c r="AM92" s="280">
        <v>1</v>
      </c>
      <c r="AN92" s="280">
        <v>4</v>
      </c>
      <c r="AO92" s="279"/>
      <c r="AP92" s="322">
        <v>0.15909090909090909</v>
      </c>
      <c r="AQ92" s="281"/>
      <c r="AR92" s="25"/>
      <c r="AS92" s="25"/>
    </row>
    <row r="93" spans="1:45" ht="15" customHeight="1" x14ac:dyDescent="0.2">
      <c r="A93" s="2"/>
      <c r="B93" s="295">
        <v>1993</v>
      </c>
      <c r="C93" s="287" t="s">
        <v>68</v>
      </c>
      <c r="D93" s="279" t="s">
        <v>59</v>
      </c>
      <c r="E93" s="287"/>
      <c r="F93" s="287">
        <v>23</v>
      </c>
      <c r="G93" s="287">
        <v>8</v>
      </c>
      <c r="H93" s="296">
        <v>0.25</v>
      </c>
      <c r="I93" s="296">
        <v>1.625</v>
      </c>
      <c r="J93" s="296">
        <v>1.875</v>
      </c>
      <c r="K93" s="297">
        <v>5.375</v>
      </c>
      <c r="L93" s="41"/>
      <c r="M93" s="288" t="s">
        <v>334</v>
      </c>
      <c r="N93" s="287"/>
      <c r="O93" s="287"/>
      <c r="P93" s="287" t="s">
        <v>335</v>
      </c>
      <c r="Q93" s="287" t="s">
        <v>359</v>
      </c>
      <c r="R93" s="287" t="s">
        <v>76</v>
      </c>
      <c r="S93" s="287" t="s">
        <v>339</v>
      </c>
      <c r="T93" s="296"/>
      <c r="U93" s="299" t="s">
        <v>333</v>
      </c>
      <c r="V93" s="41"/>
      <c r="W93" s="301" t="s">
        <v>318</v>
      </c>
      <c r="X93" s="289"/>
      <c r="Y93" s="289" t="s">
        <v>368</v>
      </c>
      <c r="Z93" s="279"/>
      <c r="AA93" s="279"/>
      <c r="AB93" s="279"/>
      <c r="AC93" s="279"/>
      <c r="AD93" s="279"/>
      <c r="AE93" s="289"/>
      <c r="AF93" s="302"/>
      <c r="AG93" s="289" t="s">
        <v>369</v>
      </c>
      <c r="AH93" s="297">
        <v>1.8181818181818181</v>
      </c>
      <c r="AI93" s="277" t="s">
        <v>439</v>
      </c>
      <c r="AJ93" s="279"/>
      <c r="AK93" s="279"/>
      <c r="AL93" s="280"/>
      <c r="AM93" s="323">
        <v>7.1428571428571425E-2</v>
      </c>
      <c r="AN93" s="323">
        <v>0.2857142857142857</v>
      </c>
      <c r="AO93" s="279"/>
      <c r="AP93" s="279"/>
      <c r="AQ93" s="281"/>
      <c r="AR93" s="25"/>
      <c r="AS93" s="25"/>
    </row>
    <row r="94" spans="1:45" ht="15" customHeight="1" x14ac:dyDescent="0.2">
      <c r="A94" s="2"/>
      <c r="B94" s="295">
        <v>1994</v>
      </c>
      <c r="C94" s="287" t="s">
        <v>66</v>
      </c>
      <c r="D94" s="279" t="s">
        <v>59</v>
      </c>
      <c r="E94" s="287"/>
      <c r="F94" s="287">
        <v>24</v>
      </c>
      <c r="G94" s="287">
        <v>4</v>
      </c>
      <c r="H94" s="317">
        <v>0.75</v>
      </c>
      <c r="I94" s="296">
        <v>0.75</v>
      </c>
      <c r="J94" s="296">
        <v>1.5</v>
      </c>
      <c r="K94" s="297">
        <v>7.5</v>
      </c>
      <c r="L94" s="41"/>
      <c r="M94" s="288" t="s">
        <v>336</v>
      </c>
      <c r="N94" s="287"/>
      <c r="O94" s="287"/>
      <c r="P94" s="287" t="s">
        <v>337</v>
      </c>
      <c r="Q94" s="287" t="s">
        <v>353</v>
      </c>
      <c r="R94" s="287" t="s">
        <v>74</v>
      </c>
      <c r="S94" s="287" t="s">
        <v>262</v>
      </c>
      <c r="T94" s="296"/>
      <c r="U94" s="299" t="s">
        <v>266</v>
      </c>
      <c r="V94" s="41"/>
      <c r="W94" s="288"/>
      <c r="X94" s="289"/>
      <c r="Y94" s="289"/>
      <c r="Z94" s="279"/>
      <c r="AA94" s="279"/>
      <c r="AB94" s="279"/>
      <c r="AC94" s="279"/>
      <c r="AD94" s="279"/>
      <c r="AE94" s="279"/>
      <c r="AF94" s="279"/>
      <c r="AG94" s="280"/>
      <c r="AH94" s="300"/>
      <c r="AI94" s="277"/>
      <c r="AJ94" s="279"/>
      <c r="AK94" s="279"/>
      <c r="AL94" s="280"/>
      <c r="AM94" s="280"/>
      <c r="AN94" s="280"/>
      <c r="AO94" s="279"/>
      <c r="AP94" s="279"/>
      <c r="AQ94" s="281"/>
      <c r="AR94" s="25"/>
      <c r="AS94" s="25"/>
    </row>
    <row r="95" spans="1:45" ht="15" customHeight="1" x14ac:dyDescent="0.2">
      <c r="A95" s="2"/>
      <c r="B95" s="295">
        <v>1995</v>
      </c>
      <c r="C95" s="287" t="s">
        <v>68</v>
      </c>
      <c r="D95" s="279" t="s">
        <v>59</v>
      </c>
      <c r="E95" s="287"/>
      <c r="F95" s="287">
        <v>25</v>
      </c>
      <c r="G95" s="287">
        <v>11</v>
      </c>
      <c r="H95" s="296">
        <v>0.18181818181818182</v>
      </c>
      <c r="I95" s="296">
        <v>1.1818181818181819</v>
      </c>
      <c r="J95" s="296">
        <v>1.3636363636363635</v>
      </c>
      <c r="K95" s="297">
        <v>4.8181818181818183</v>
      </c>
      <c r="L95" s="41"/>
      <c r="M95" s="288" t="s">
        <v>338</v>
      </c>
      <c r="N95" s="287"/>
      <c r="O95" s="287"/>
      <c r="P95" s="287" t="s">
        <v>339</v>
      </c>
      <c r="Q95" s="287" t="s">
        <v>360</v>
      </c>
      <c r="R95" s="287" t="s">
        <v>76</v>
      </c>
      <c r="S95" s="287" t="s">
        <v>100</v>
      </c>
      <c r="T95" s="296"/>
      <c r="U95" s="299" t="s">
        <v>73</v>
      </c>
      <c r="V95" s="41"/>
      <c r="W95" s="288"/>
      <c r="X95" s="289"/>
      <c r="Y95" s="289"/>
      <c r="Z95" s="279"/>
      <c r="AA95" s="279"/>
      <c r="AB95" s="279"/>
      <c r="AC95" s="279"/>
      <c r="AD95" s="279"/>
      <c r="AE95" s="279"/>
      <c r="AF95" s="279"/>
      <c r="AG95" s="280"/>
      <c r="AH95" s="300"/>
      <c r="AI95" s="277" t="s">
        <v>450</v>
      </c>
      <c r="AJ95" s="279"/>
      <c r="AK95" s="279"/>
      <c r="AL95" s="280">
        <v>14</v>
      </c>
      <c r="AM95" s="280">
        <v>3</v>
      </c>
      <c r="AN95" s="280">
        <v>20</v>
      </c>
      <c r="AO95" s="279"/>
      <c r="AP95" s="322">
        <v>0.15909090909090909</v>
      </c>
      <c r="AQ95" s="281"/>
      <c r="AR95" s="25"/>
      <c r="AS95" s="25"/>
    </row>
    <row r="96" spans="1:45" ht="15" customHeight="1" x14ac:dyDescent="0.2">
      <c r="A96" s="2"/>
      <c r="B96" s="295">
        <v>1996</v>
      </c>
      <c r="C96" s="287" t="s">
        <v>68</v>
      </c>
      <c r="D96" s="279" t="s">
        <v>59</v>
      </c>
      <c r="E96" s="287"/>
      <c r="F96" s="287">
        <v>26</v>
      </c>
      <c r="G96" s="287">
        <v>7</v>
      </c>
      <c r="H96" s="296">
        <v>0.42857142857142855</v>
      </c>
      <c r="I96" s="296">
        <v>2</v>
      </c>
      <c r="J96" s="296">
        <v>2.4285714285714284</v>
      </c>
      <c r="K96" s="297">
        <v>6</v>
      </c>
      <c r="L96" s="41"/>
      <c r="M96" s="288" t="s">
        <v>340</v>
      </c>
      <c r="N96" s="287"/>
      <c r="O96" s="287"/>
      <c r="P96" s="287" t="s">
        <v>339</v>
      </c>
      <c r="Q96" s="319" t="s">
        <v>361</v>
      </c>
      <c r="R96" s="287" t="s">
        <v>66</v>
      </c>
      <c r="S96" s="319" t="s">
        <v>74</v>
      </c>
      <c r="T96" s="296"/>
      <c r="U96" s="299" t="s">
        <v>69</v>
      </c>
      <c r="V96" s="41"/>
      <c r="W96" s="288"/>
      <c r="X96" s="289"/>
      <c r="Y96" s="289"/>
      <c r="Z96" s="279"/>
      <c r="AA96" s="279"/>
      <c r="AB96" s="279"/>
      <c r="AC96" s="279"/>
      <c r="AD96" s="279"/>
      <c r="AE96" s="279"/>
      <c r="AF96" s="279"/>
      <c r="AG96" s="280"/>
      <c r="AH96" s="300"/>
      <c r="AI96" s="277" t="s">
        <v>439</v>
      </c>
      <c r="AJ96" s="279"/>
      <c r="AK96" s="279"/>
      <c r="AL96" s="280"/>
      <c r="AM96" s="323">
        <v>0.21428571428571427</v>
      </c>
      <c r="AN96" s="323">
        <v>1.4285714285714286</v>
      </c>
      <c r="AO96" s="279"/>
      <c r="AP96" s="279"/>
      <c r="AQ96" s="281"/>
      <c r="AR96" s="25"/>
      <c r="AS96" s="25"/>
    </row>
    <row r="97" spans="1:45" ht="15" customHeight="1" x14ac:dyDescent="0.2">
      <c r="A97" s="2"/>
      <c r="B97" s="295">
        <v>1997</v>
      </c>
      <c r="C97" s="287" t="s">
        <v>74</v>
      </c>
      <c r="D97" s="279" t="s">
        <v>75</v>
      </c>
      <c r="E97" s="287"/>
      <c r="F97" s="287">
        <v>27</v>
      </c>
      <c r="G97" s="287">
        <v>4</v>
      </c>
      <c r="H97" s="296">
        <v>0.25</v>
      </c>
      <c r="I97" s="296">
        <v>2.25</v>
      </c>
      <c r="J97" s="296">
        <v>2.5</v>
      </c>
      <c r="K97" s="318">
        <v>7.75</v>
      </c>
      <c r="L97" s="41"/>
      <c r="M97" s="288" t="s">
        <v>341</v>
      </c>
      <c r="N97" s="287"/>
      <c r="O97" s="287"/>
      <c r="P97" s="287" t="s">
        <v>262</v>
      </c>
      <c r="Q97" s="287" t="s">
        <v>324</v>
      </c>
      <c r="R97" s="319" t="s">
        <v>72</v>
      </c>
      <c r="S97" s="287" t="s">
        <v>74</v>
      </c>
      <c r="T97" s="296"/>
      <c r="U97" s="299" t="s">
        <v>69</v>
      </c>
      <c r="V97" s="41"/>
      <c r="W97" s="288"/>
      <c r="X97" s="289"/>
      <c r="Y97" s="289"/>
      <c r="Z97" s="279"/>
      <c r="AA97" s="279"/>
      <c r="AB97" s="279"/>
      <c r="AC97" s="279"/>
      <c r="AD97" s="279"/>
      <c r="AE97" s="279"/>
      <c r="AF97" s="279"/>
      <c r="AG97" s="280"/>
      <c r="AH97" s="300"/>
      <c r="AI97" s="277"/>
      <c r="AJ97" s="279"/>
      <c r="AK97" s="279"/>
      <c r="AL97" s="279"/>
      <c r="AM97" s="279"/>
      <c r="AN97" s="279"/>
      <c r="AO97" s="279"/>
      <c r="AP97" s="279"/>
      <c r="AQ97" s="281"/>
      <c r="AR97" s="25"/>
      <c r="AS97" s="25"/>
    </row>
    <row r="98" spans="1:45" ht="15" customHeight="1" x14ac:dyDescent="0.2">
      <c r="A98" s="2"/>
      <c r="B98" s="295">
        <v>1998</v>
      </c>
      <c r="C98" s="287" t="s">
        <v>72</v>
      </c>
      <c r="D98" s="279" t="s">
        <v>75</v>
      </c>
      <c r="E98" s="287"/>
      <c r="F98" s="287">
        <v>28</v>
      </c>
      <c r="G98" s="287">
        <v>10</v>
      </c>
      <c r="H98" s="296">
        <v>0.2</v>
      </c>
      <c r="I98" s="296">
        <v>1.1000000000000001</v>
      </c>
      <c r="J98" s="296">
        <v>1.3</v>
      </c>
      <c r="K98" s="297">
        <v>5.6</v>
      </c>
      <c r="L98" s="41"/>
      <c r="M98" s="288" t="s">
        <v>342</v>
      </c>
      <c r="N98" s="287"/>
      <c r="O98" s="287"/>
      <c r="P98" s="287" t="s">
        <v>73</v>
      </c>
      <c r="Q98" s="287" t="s">
        <v>324</v>
      </c>
      <c r="R98" s="287" t="s">
        <v>72</v>
      </c>
      <c r="S98" s="287" t="s">
        <v>74</v>
      </c>
      <c r="T98" s="296"/>
      <c r="U98" s="299" t="s">
        <v>76</v>
      </c>
      <c r="V98" s="41"/>
      <c r="W98" s="288"/>
      <c r="X98" s="289"/>
      <c r="Y98" s="289"/>
      <c r="Z98" s="279"/>
      <c r="AA98" s="279"/>
      <c r="AB98" s="279"/>
      <c r="AC98" s="279"/>
      <c r="AD98" s="279"/>
      <c r="AE98" s="279"/>
      <c r="AF98" s="279"/>
      <c r="AG98" s="280"/>
      <c r="AH98" s="300"/>
      <c r="AI98" s="277" t="s">
        <v>7</v>
      </c>
      <c r="AJ98" s="279"/>
      <c r="AK98" s="279"/>
      <c r="AL98" s="279">
        <v>88</v>
      </c>
      <c r="AM98" s="279">
        <v>27</v>
      </c>
      <c r="AN98" s="279">
        <v>111</v>
      </c>
      <c r="AO98" s="279"/>
      <c r="AP98" s="279"/>
      <c r="AQ98" s="281"/>
      <c r="AR98" s="25"/>
      <c r="AS98" s="25"/>
    </row>
    <row r="99" spans="1:45" ht="15" customHeight="1" x14ac:dyDescent="0.2">
      <c r="A99" s="2"/>
      <c r="B99" s="295">
        <v>1999</v>
      </c>
      <c r="C99" s="287" t="s">
        <v>74</v>
      </c>
      <c r="D99" s="279" t="s">
        <v>59</v>
      </c>
      <c r="E99" s="287"/>
      <c r="F99" s="287">
        <v>29</v>
      </c>
      <c r="G99" s="287">
        <v>4</v>
      </c>
      <c r="H99" s="296">
        <v>0.25</v>
      </c>
      <c r="I99" s="296">
        <v>0.75</v>
      </c>
      <c r="J99" s="296">
        <v>1</v>
      </c>
      <c r="K99" s="297">
        <v>3</v>
      </c>
      <c r="L99" s="41"/>
      <c r="M99" s="288" t="s">
        <v>343</v>
      </c>
      <c r="N99" s="287"/>
      <c r="O99" s="287"/>
      <c r="P99" s="287" t="s">
        <v>69</v>
      </c>
      <c r="Q99" s="287" t="s">
        <v>362</v>
      </c>
      <c r="R99" s="287" t="s">
        <v>72</v>
      </c>
      <c r="S99" s="287" t="s">
        <v>74</v>
      </c>
      <c r="T99" s="296"/>
      <c r="U99" s="299" t="s">
        <v>74</v>
      </c>
      <c r="V99" s="41"/>
      <c r="W99" s="288"/>
      <c r="X99" s="289"/>
      <c r="Y99" s="289"/>
      <c r="Z99" s="279"/>
      <c r="AA99" s="279"/>
      <c r="AB99" s="279"/>
      <c r="AC99" s="279"/>
      <c r="AD99" s="279"/>
      <c r="AE99" s="279"/>
      <c r="AF99" s="279"/>
      <c r="AG99" s="280"/>
      <c r="AH99" s="300"/>
      <c r="AI99" s="277"/>
      <c r="AJ99" s="279"/>
      <c r="AK99" s="279"/>
      <c r="AL99" s="279"/>
      <c r="AM99" s="323">
        <v>0.30681818181818182</v>
      </c>
      <c r="AN99" s="323">
        <v>1.2613636363636365</v>
      </c>
      <c r="AO99" s="279"/>
      <c r="AP99" s="279"/>
      <c r="AQ99" s="281"/>
      <c r="AR99" s="25"/>
      <c r="AS99" s="25"/>
    </row>
    <row r="100" spans="1:45" ht="15" customHeight="1" x14ac:dyDescent="0.2">
      <c r="A100" s="2"/>
      <c r="B100" s="295">
        <v>2000</v>
      </c>
      <c r="C100" s="287" t="s">
        <v>76</v>
      </c>
      <c r="D100" s="279" t="s">
        <v>77</v>
      </c>
      <c r="E100" s="287"/>
      <c r="F100" s="287">
        <v>30</v>
      </c>
      <c r="G100" s="287">
        <v>1</v>
      </c>
      <c r="H100" s="296">
        <v>0</v>
      </c>
      <c r="I100" s="296">
        <v>0</v>
      </c>
      <c r="J100" s="296">
        <v>0</v>
      </c>
      <c r="K100" s="297">
        <v>2</v>
      </c>
      <c r="L100" s="41"/>
      <c r="M100" s="288" t="s">
        <v>344</v>
      </c>
      <c r="N100" s="287"/>
      <c r="O100" s="287"/>
      <c r="P100" s="287" t="s">
        <v>100</v>
      </c>
      <c r="Q100" s="287" t="s">
        <v>360</v>
      </c>
      <c r="R100" s="287" t="s">
        <v>72</v>
      </c>
      <c r="S100" s="287" t="s">
        <v>100</v>
      </c>
      <c r="T100" s="296"/>
      <c r="U100" s="299" t="s">
        <v>76</v>
      </c>
      <c r="V100" s="41"/>
      <c r="W100" s="288"/>
      <c r="X100" s="289"/>
      <c r="Y100" s="289"/>
      <c r="Z100" s="279"/>
      <c r="AA100" s="279"/>
      <c r="AB100" s="279"/>
      <c r="AC100" s="279"/>
      <c r="AD100" s="279"/>
      <c r="AE100" s="279"/>
      <c r="AF100" s="279"/>
      <c r="AG100" s="280"/>
      <c r="AH100" s="300"/>
      <c r="AI100" s="277"/>
      <c r="AJ100" s="279"/>
      <c r="AK100" s="279"/>
      <c r="AL100" s="279"/>
      <c r="AM100" s="279"/>
      <c r="AN100" s="279"/>
      <c r="AO100" s="279"/>
      <c r="AP100" s="279"/>
      <c r="AQ100" s="281"/>
      <c r="AR100" s="25"/>
      <c r="AS100" s="25"/>
    </row>
    <row r="101" spans="1:45" ht="15" customHeight="1" x14ac:dyDescent="0.2">
      <c r="A101" s="2"/>
      <c r="B101" s="295">
        <v>2001</v>
      </c>
      <c r="C101" s="287" t="s">
        <v>76</v>
      </c>
      <c r="D101" s="279" t="s">
        <v>77</v>
      </c>
      <c r="E101" s="287"/>
      <c r="F101" s="287">
        <v>31</v>
      </c>
      <c r="G101" s="287">
        <v>10</v>
      </c>
      <c r="H101" s="296">
        <v>0.1</v>
      </c>
      <c r="I101" s="296">
        <v>0.4</v>
      </c>
      <c r="J101" s="296">
        <v>0.5</v>
      </c>
      <c r="K101" s="297">
        <v>2.7</v>
      </c>
      <c r="L101" s="41"/>
      <c r="M101" s="288" t="s">
        <v>345</v>
      </c>
      <c r="N101" s="287"/>
      <c r="O101" s="287"/>
      <c r="P101" s="319" t="s">
        <v>74</v>
      </c>
      <c r="Q101" s="287" t="s">
        <v>351</v>
      </c>
      <c r="R101" s="287" t="s">
        <v>66</v>
      </c>
      <c r="S101" s="287" t="s">
        <v>73</v>
      </c>
      <c r="T101" s="296"/>
      <c r="U101" s="320" t="s">
        <v>66</v>
      </c>
      <c r="V101" s="41"/>
      <c r="W101" s="288"/>
      <c r="X101" s="289"/>
      <c r="Y101" s="289"/>
      <c r="Z101" s="279"/>
      <c r="AA101" s="279"/>
      <c r="AB101" s="279"/>
      <c r="AC101" s="279"/>
      <c r="AD101" s="279"/>
      <c r="AE101" s="279"/>
      <c r="AF101" s="279"/>
      <c r="AG101" s="280"/>
      <c r="AH101" s="300"/>
      <c r="AI101" s="277"/>
      <c r="AJ101" s="279"/>
      <c r="AK101" s="279"/>
      <c r="AL101" s="279"/>
      <c r="AM101" s="279"/>
      <c r="AN101" s="279"/>
      <c r="AO101" s="279"/>
      <c r="AP101" s="279"/>
      <c r="AQ101" s="281"/>
      <c r="AR101" s="25"/>
      <c r="AS101" s="25"/>
    </row>
    <row r="102" spans="1:45" ht="15" customHeight="1" x14ac:dyDescent="0.2">
      <c r="A102" s="2"/>
      <c r="B102" s="295">
        <v>2002</v>
      </c>
      <c r="C102" s="287" t="s">
        <v>66</v>
      </c>
      <c r="D102" s="279" t="s">
        <v>77</v>
      </c>
      <c r="E102" s="287"/>
      <c r="F102" s="287">
        <v>32</v>
      </c>
      <c r="G102" s="287"/>
      <c r="H102" s="296"/>
      <c r="I102" s="296"/>
      <c r="J102" s="296"/>
      <c r="K102" s="297"/>
      <c r="L102" s="41"/>
      <c r="M102" s="288" t="s">
        <v>346</v>
      </c>
      <c r="N102" s="287"/>
      <c r="O102" s="287"/>
      <c r="P102" s="287" t="s">
        <v>100</v>
      </c>
      <c r="Q102" s="287" t="s">
        <v>363</v>
      </c>
      <c r="R102" s="287" t="s">
        <v>66</v>
      </c>
      <c r="S102" s="287" t="s">
        <v>70</v>
      </c>
      <c r="T102" s="296"/>
      <c r="U102" s="299" t="s">
        <v>66</v>
      </c>
      <c r="V102" s="41"/>
      <c r="W102" s="288"/>
      <c r="X102" s="289"/>
      <c r="Y102" s="289"/>
      <c r="Z102" s="279"/>
      <c r="AA102" s="279"/>
      <c r="AB102" s="279"/>
      <c r="AC102" s="279"/>
      <c r="AD102" s="279"/>
      <c r="AE102" s="279"/>
      <c r="AF102" s="279"/>
      <c r="AG102" s="280"/>
      <c r="AH102" s="300"/>
      <c r="AI102" s="277"/>
      <c r="AJ102" s="279"/>
      <c r="AK102" s="279"/>
      <c r="AL102" s="279"/>
      <c r="AM102" s="279"/>
      <c r="AN102" s="279"/>
      <c r="AO102" s="279"/>
      <c r="AP102" s="279"/>
      <c r="AQ102" s="281"/>
      <c r="AR102" s="25"/>
      <c r="AS102" s="25"/>
    </row>
    <row r="103" spans="1:45" ht="15" customHeight="1" x14ac:dyDescent="0.2">
      <c r="A103" s="2"/>
      <c r="B103" s="295">
        <v>2003</v>
      </c>
      <c r="C103" s="287" t="s">
        <v>74</v>
      </c>
      <c r="D103" s="279" t="s">
        <v>77</v>
      </c>
      <c r="E103" s="287"/>
      <c r="F103" s="287">
        <v>33</v>
      </c>
      <c r="G103" s="287"/>
      <c r="H103" s="296"/>
      <c r="I103" s="296"/>
      <c r="J103" s="296"/>
      <c r="K103" s="297"/>
      <c r="L103" s="41"/>
      <c r="M103" s="288" t="s">
        <v>347</v>
      </c>
      <c r="N103" s="287"/>
      <c r="O103" s="287">
        <v>21</v>
      </c>
      <c r="P103" s="287" t="s">
        <v>100</v>
      </c>
      <c r="Q103" s="287" t="s">
        <v>286</v>
      </c>
      <c r="R103" s="287" t="s">
        <v>66</v>
      </c>
      <c r="S103" s="287" t="s">
        <v>70</v>
      </c>
      <c r="T103" s="296"/>
      <c r="U103" s="299" t="s">
        <v>76</v>
      </c>
      <c r="V103" s="41"/>
      <c r="W103" s="288"/>
      <c r="X103" s="289"/>
      <c r="Y103" s="289"/>
      <c r="Z103" s="279"/>
      <c r="AA103" s="279"/>
      <c r="AB103" s="279"/>
      <c r="AC103" s="279"/>
      <c r="AD103" s="279"/>
      <c r="AE103" s="279"/>
      <c r="AF103" s="279"/>
      <c r="AG103" s="280"/>
      <c r="AH103" s="300"/>
      <c r="AI103" s="277"/>
      <c r="AJ103" s="279"/>
      <c r="AK103" s="279"/>
      <c r="AL103" s="279"/>
      <c r="AM103" s="279"/>
      <c r="AN103" s="279"/>
      <c r="AO103" s="279"/>
      <c r="AP103" s="279"/>
      <c r="AQ103" s="281"/>
      <c r="AR103" s="25"/>
      <c r="AS103" s="25"/>
    </row>
    <row r="104" spans="1:45" ht="15" customHeight="1" x14ac:dyDescent="0.2">
      <c r="A104" s="2"/>
      <c r="B104" s="295">
        <v>2004</v>
      </c>
      <c r="C104" s="287" t="s">
        <v>34</v>
      </c>
      <c r="D104" s="279" t="s">
        <v>81</v>
      </c>
      <c r="E104" s="287"/>
      <c r="F104" s="287">
        <v>34</v>
      </c>
      <c r="G104" s="287">
        <v>3</v>
      </c>
      <c r="H104" s="296">
        <v>0</v>
      </c>
      <c r="I104" s="296">
        <v>0</v>
      </c>
      <c r="J104" s="296">
        <v>0</v>
      </c>
      <c r="K104" s="297">
        <v>0.33333333333333331</v>
      </c>
      <c r="L104" s="41"/>
      <c r="M104" s="288" t="s">
        <v>348</v>
      </c>
      <c r="N104" s="287"/>
      <c r="O104" s="287"/>
      <c r="P104" s="287" t="s">
        <v>70</v>
      </c>
      <c r="Q104" s="287" t="s">
        <v>359</v>
      </c>
      <c r="R104" s="287" t="s">
        <v>76</v>
      </c>
      <c r="S104" s="287" t="s">
        <v>34</v>
      </c>
      <c r="T104" s="296"/>
      <c r="U104" s="299" t="s">
        <v>69</v>
      </c>
      <c r="V104" s="41"/>
      <c r="W104" s="288"/>
      <c r="X104" s="289"/>
      <c r="Y104" s="289"/>
      <c r="Z104" s="279"/>
      <c r="AA104" s="279"/>
      <c r="AB104" s="279"/>
      <c r="AC104" s="279"/>
      <c r="AD104" s="279"/>
      <c r="AE104" s="279"/>
      <c r="AF104" s="279"/>
      <c r="AG104" s="280"/>
      <c r="AH104" s="300"/>
      <c r="AI104" s="277"/>
      <c r="AJ104" s="279"/>
      <c r="AK104" s="279"/>
      <c r="AL104" s="279"/>
      <c r="AM104" s="279"/>
      <c r="AN104" s="279"/>
      <c r="AO104" s="279"/>
      <c r="AP104" s="279"/>
      <c r="AQ104" s="281"/>
      <c r="AR104" s="25"/>
      <c r="AS104" s="25"/>
    </row>
    <row r="105" spans="1:45" s="10" customFormat="1" ht="15" customHeight="1" x14ac:dyDescent="0.25">
      <c r="A105" s="24"/>
      <c r="B105" s="282"/>
      <c r="C105" s="284"/>
      <c r="D105" s="284"/>
      <c r="E105" s="284"/>
      <c r="F105" s="284"/>
      <c r="G105" s="284"/>
      <c r="H105" s="284"/>
      <c r="I105" s="284"/>
      <c r="J105" s="284"/>
      <c r="K105" s="305"/>
      <c r="L105" s="41"/>
      <c r="M105" s="282"/>
      <c r="N105" s="284"/>
      <c r="O105" s="284"/>
      <c r="P105" s="284"/>
      <c r="Q105" s="284"/>
      <c r="R105" s="284"/>
      <c r="S105" s="284"/>
      <c r="T105" s="284"/>
      <c r="U105" s="305"/>
      <c r="V105" s="41"/>
      <c r="W105" s="282"/>
      <c r="X105" s="284"/>
      <c r="Y105" s="284"/>
      <c r="Z105" s="284"/>
      <c r="AA105" s="284"/>
      <c r="AB105" s="284"/>
      <c r="AC105" s="284"/>
      <c r="AD105" s="284"/>
      <c r="AE105" s="284"/>
      <c r="AF105" s="284"/>
      <c r="AG105" s="284"/>
      <c r="AH105" s="286"/>
      <c r="AI105" s="282"/>
      <c r="AJ105" s="284"/>
      <c r="AK105" s="284"/>
      <c r="AL105" s="284"/>
      <c r="AM105" s="284"/>
      <c r="AN105" s="284"/>
      <c r="AO105" s="284"/>
      <c r="AP105" s="284"/>
      <c r="AQ105" s="286"/>
      <c r="AR105" s="38"/>
      <c r="AS105" s="42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25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42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2"/>
      <c r="AS107" s="42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2"/>
      <c r="AS108" s="42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2"/>
      <c r="AS109" s="42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2"/>
      <c r="AS110" s="42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42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42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42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3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3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3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3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3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3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3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3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3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3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3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3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3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3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3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3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3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3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3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3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3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3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3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3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3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3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3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2"/>
      <c r="AS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2"/>
      <c r="AS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2"/>
      <c r="AS150" s="3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2"/>
      <c r="AS151" s="3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2"/>
      <c r="AS152" s="3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2"/>
      <c r="AS153" s="3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2"/>
      <c r="AS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2"/>
      <c r="AS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2"/>
      <c r="AS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2"/>
      <c r="AS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2"/>
      <c r="AS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2"/>
      <c r="AS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2"/>
      <c r="AS160" s="3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2"/>
      <c r="AS161" s="3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2"/>
      <c r="AS162" s="3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2"/>
      <c r="AS163" s="3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2"/>
      <c r="AS164" s="3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2"/>
      <c r="AS165" s="3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2"/>
      <c r="AS166" s="3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2"/>
      <c r="AS167" s="3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2"/>
      <c r="AS168" s="3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2"/>
      <c r="AS169" s="3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2"/>
      <c r="AS170" s="3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2"/>
      <c r="AS171" s="3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2"/>
      <c r="AS172" s="3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25"/>
      <c r="AM173" s="25"/>
      <c r="AN173" s="25"/>
      <c r="AO173" s="38"/>
      <c r="AP173" s="38"/>
      <c r="AQ173" s="38"/>
      <c r="AR173" s="42"/>
      <c r="AS173" s="3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25"/>
      <c r="AM174" s="25"/>
      <c r="AN174" s="25"/>
      <c r="AO174" s="38"/>
      <c r="AP174" s="38"/>
      <c r="AQ174" s="38"/>
      <c r="AR174" s="42"/>
      <c r="AS174" s="3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1"/>
      <c r="AG175" s="38"/>
      <c r="AH175" s="38"/>
      <c r="AI175" s="38"/>
      <c r="AJ175" s="38"/>
      <c r="AK175" s="38"/>
      <c r="AL175" s="25"/>
      <c r="AM175" s="25"/>
      <c r="AN175" s="25"/>
      <c r="AO175" s="38"/>
      <c r="AP175" s="38"/>
      <c r="AQ175" s="38"/>
      <c r="AR175" s="42"/>
      <c r="AS175" s="3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1"/>
      <c r="AG176" s="38"/>
      <c r="AH176" s="38"/>
      <c r="AI176" s="38"/>
      <c r="AJ176" s="38"/>
      <c r="AK176" s="38"/>
      <c r="AL176" s="25"/>
      <c r="AM176" s="25"/>
      <c r="AN176" s="25"/>
      <c r="AO176" s="38"/>
      <c r="AP176" s="38"/>
      <c r="AQ176" s="38"/>
      <c r="AR176" s="42"/>
      <c r="AS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1"/>
      <c r="AG177" s="38"/>
      <c r="AH177" s="38"/>
      <c r="AI177" s="38"/>
      <c r="AJ177" s="38"/>
      <c r="AK177" s="38"/>
      <c r="AL177" s="25"/>
      <c r="AM177" s="25"/>
      <c r="AN177" s="25"/>
      <c r="AO177" s="38"/>
      <c r="AP177" s="38"/>
      <c r="AQ177" s="38"/>
      <c r="AR177" s="42"/>
      <c r="AS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1"/>
      <c r="AG178" s="38"/>
      <c r="AH178" s="38"/>
      <c r="AI178" s="38"/>
      <c r="AJ178" s="38"/>
      <c r="AK178" s="38"/>
      <c r="AL178" s="25"/>
      <c r="AM178" s="25"/>
      <c r="AN178" s="25"/>
      <c r="AO178" s="38"/>
      <c r="AP178" s="38"/>
      <c r="AQ178" s="38"/>
      <c r="AR178" s="42"/>
      <c r="AS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5"/>
      <c r="AM179" s="25"/>
      <c r="AN179" s="25"/>
      <c r="AO179" s="38"/>
      <c r="AP179" s="38"/>
      <c r="AQ179" s="38"/>
      <c r="AR179" s="42"/>
      <c r="AS179" s="42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5"/>
      <c r="AM180" s="25"/>
      <c r="AN180" s="25"/>
      <c r="AO180" s="38"/>
      <c r="AP180" s="38"/>
      <c r="AQ180" s="38"/>
      <c r="AR180" s="42"/>
      <c r="AS180" s="42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1"/>
      <c r="AG181" s="38"/>
      <c r="AH181" s="38"/>
      <c r="AI181" s="38"/>
      <c r="AJ181" s="38"/>
      <c r="AK181" s="38"/>
      <c r="AL181" s="25"/>
      <c r="AM181" s="25"/>
      <c r="AN181" s="25"/>
      <c r="AO181" s="38"/>
      <c r="AP181" s="38"/>
      <c r="AQ181" s="38"/>
      <c r="AR181" s="42"/>
      <c r="AS181" s="3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25"/>
      <c r="AM182" s="25"/>
      <c r="AN182" s="25"/>
      <c r="AO182" s="38"/>
      <c r="AP182" s="38"/>
      <c r="AQ182" s="38"/>
      <c r="AR182" s="42"/>
      <c r="AS182" s="3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1"/>
      <c r="AG183" s="38"/>
      <c r="AH183" s="38"/>
      <c r="AI183" s="38"/>
      <c r="AJ183" s="38"/>
      <c r="AK183" s="38"/>
      <c r="AL183" s="25"/>
      <c r="AM183" s="25"/>
      <c r="AN183" s="25"/>
      <c r="AO183" s="38"/>
      <c r="AP183" s="38"/>
      <c r="AQ183" s="38"/>
      <c r="AR183" s="42"/>
      <c r="AS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1"/>
      <c r="AG184" s="38"/>
      <c r="AH184" s="38"/>
      <c r="AI184" s="38"/>
      <c r="AJ184" s="38"/>
      <c r="AK184" s="38"/>
      <c r="AL184" s="25"/>
      <c r="AM184" s="25"/>
      <c r="AN184" s="25"/>
      <c r="AO184" s="38"/>
      <c r="AP184" s="38"/>
      <c r="AQ184" s="38"/>
      <c r="AR184" s="42"/>
      <c r="AS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1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1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1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2"/>
      <c r="AS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1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2"/>
      <c r="AS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1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2"/>
      <c r="AS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1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2"/>
      <c r="AS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1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2"/>
      <c r="AS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1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2"/>
      <c r="AS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1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2"/>
      <c r="AS200" s="3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1"/>
      <c r="AG201" s="38"/>
      <c r="AH201" s="38"/>
      <c r="AI201" s="38"/>
      <c r="AJ201" s="38"/>
      <c r="AK201" s="38"/>
      <c r="AL201" s="25"/>
      <c r="AM201" s="25"/>
      <c r="AN201" s="25"/>
      <c r="AO201" s="38"/>
      <c r="AP201" s="38"/>
      <c r="AQ201" s="38"/>
      <c r="AR201" s="42"/>
      <c r="AS201" s="3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25"/>
      <c r="P202" s="25"/>
      <c r="Q202" s="25"/>
      <c r="R202" s="25"/>
      <c r="S202" s="25"/>
      <c r="T202" s="25"/>
      <c r="U202" s="38"/>
      <c r="V202" s="41"/>
      <c r="W202" s="38"/>
      <c r="X202" s="38"/>
      <c r="Y202" s="25"/>
      <c r="Z202" s="25"/>
      <c r="AA202" s="25"/>
      <c r="AB202" s="25"/>
      <c r="AC202" s="25"/>
      <c r="AD202" s="25"/>
      <c r="AE202" s="25"/>
      <c r="AF202" s="25"/>
      <c r="AG202" s="25"/>
      <c r="AH202" s="60"/>
      <c r="AI202" s="38"/>
      <c r="AJ202" s="38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25"/>
      <c r="P203" s="25"/>
      <c r="Q203" s="25"/>
      <c r="R203" s="25"/>
      <c r="S203" s="25"/>
      <c r="T203" s="25"/>
      <c r="U203" s="38"/>
      <c r="V203" s="41"/>
      <c r="W203" s="38"/>
      <c r="X203" s="38"/>
      <c r="Y203" s="25"/>
      <c r="Z203" s="25"/>
      <c r="AA203" s="25"/>
      <c r="AB203" s="25"/>
      <c r="AC203" s="25"/>
      <c r="AD203" s="25"/>
      <c r="AE203" s="25"/>
      <c r="AF203" s="25"/>
      <c r="AG203" s="25"/>
      <c r="AH203" s="60"/>
      <c r="AI203" s="38"/>
      <c r="AJ203" s="38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25"/>
      <c r="P204" s="25"/>
      <c r="Q204" s="25"/>
      <c r="R204" s="25"/>
      <c r="S204" s="25"/>
      <c r="T204" s="25"/>
      <c r="U204" s="38"/>
      <c r="V204" s="41"/>
      <c r="W204" s="38"/>
      <c r="X204" s="38"/>
      <c r="Y204" s="25"/>
      <c r="Z204" s="25"/>
      <c r="AA204" s="25"/>
      <c r="AB204" s="25"/>
      <c r="AC204" s="25"/>
      <c r="AD204" s="25"/>
      <c r="AE204" s="25"/>
      <c r="AF204" s="25"/>
      <c r="AG204" s="25"/>
      <c r="AH204" s="60"/>
      <c r="AI204" s="38"/>
      <c r="AJ204" s="38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25"/>
      <c r="P205" s="25"/>
      <c r="Q205" s="25"/>
      <c r="R205" s="25"/>
      <c r="S205" s="25"/>
      <c r="T205" s="25"/>
      <c r="U205" s="38"/>
      <c r="V205" s="41"/>
      <c r="W205" s="38"/>
      <c r="X205" s="38"/>
      <c r="Y205" s="25"/>
      <c r="Z205" s="25"/>
      <c r="AA205" s="25"/>
      <c r="AB205" s="25"/>
      <c r="AC205" s="25"/>
      <c r="AD205" s="25"/>
      <c r="AE205" s="25"/>
      <c r="AF205" s="25"/>
      <c r="AG205" s="25"/>
      <c r="AH205" s="60"/>
      <c r="AI205" s="38"/>
      <c r="AJ205" s="38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25"/>
      <c r="P206" s="25"/>
      <c r="Q206" s="25"/>
      <c r="R206" s="25"/>
      <c r="S206" s="25"/>
      <c r="T206" s="25"/>
      <c r="U206" s="38"/>
      <c r="V206" s="41"/>
      <c r="W206" s="38"/>
      <c r="X206" s="38"/>
      <c r="Y206" s="25"/>
      <c r="Z206" s="25"/>
      <c r="AA206" s="25"/>
      <c r="AB206" s="25"/>
      <c r="AC206" s="25"/>
      <c r="AD206" s="25"/>
      <c r="AE206" s="25"/>
      <c r="AF206" s="25"/>
      <c r="AG206" s="25"/>
      <c r="AH206" s="60"/>
      <c r="AI206" s="38"/>
      <c r="AJ206" s="38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25"/>
      <c r="P207" s="25"/>
      <c r="Q207" s="25"/>
      <c r="R207" s="25"/>
      <c r="S207" s="25"/>
      <c r="T207" s="25"/>
      <c r="U207" s="38"/>
      <c r="V207" s="41"/>
      <c r="W207" s="38"/>
      <c r="X207" s="38"/>
      <c r="Y207" s="25"/>
      <c r="Z207" s="25"/>
      <c r="AA207" s="25"/>
      <c r="AB207" s="25"/>
      <c r="AC207" s="25"/>
      <c r="AD207" s="25"/>
      <c r="AE207" s="25"/>
      <c r="AF207" s="25"/>
      <c r="AG207" s="25"/>
      <c r="AH207" s="60"/>
      <c r="AI207" s="38"/>
      <c r="AJ207" s="38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25"/>
      <c r="P208" s="25"/>
      <c r="Q208" s="25"/>
      <c r="R208" s="25"/>
      <c r="S208" s="25"/>
      <c r="T208" s="25"/>
      <c r="U208" s="38"/>
      <c r="V208" s="41"/>
      <c r="W208" s="38"/>
      <c r="X208" s="38"/>
      <c r="Y208" s="25"/>
      <c r="Z208" s="25"/>
      <c r="AA208" s="25"/>
      <c r="AB208" s="25"/>
      <c r="AC208" s="25"/>
      <c r="AD208" s="25"/>
      <c r="AE208" s="25"/>
      <c r="AF208" s="25"/>
      <c r="AG208" s="25"/>
      <c r="AH208" s="60"/>
      <c r="AI208" s="38"/>
      <c r="AJ208" s="38"/>
      <c r="AK208" s="25"/>
      <c r="AL208" s="25"/>
      <c r="AM208" s="25"/>
      <c r="AN208" s="25"/>
      <c r="AO208" s="25"/>
      <c r="AP208" s="25"/>
      <c r="AQ208" s="25"/>
      <c r="AR208" s="3"/>
    </row>
    <row r="209" spans="1:45" s="10" customFormat="1" ht="15" customHeight="1" x14ac:dyDescent="0.25">
      <c r="A209" s="24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25"/>
      <c r="P209" s="25"/>
      <c r="Q209" s="25"/>
      <c r="R209" s="25"/>
      <c r="S209" s="25"/>
      <c r="T209" s="25"/>
      <c r="U209" s="38"/>
      <c r="V209" s="41"/>
      <c r="W209" s="38"/>
      <c r="X209" s="38"/>
      <c r="Y209" s="25"/>
      <c r="Z209" s="25"/>
      <c r="AA209" s="25"/>
      <c r="AB209" s="25"/>
      <c r="AC209" s="25"/>
      <c r="AD209" s="25"/>
      <c r="AE209" s="25"/>
      <c r="AF209" s="25"/>
      <c r="AG209" s="25"/>
      <c r="AH209" s="60"/>
      <c r="AI209" s="38"/>
      <c r="AJ209" s="38"/>
      <c r="AK209" s="25"/>
      <c r="AL209" s="25"/>
      <c r="AM209" s="25"/>
      <c r="AN209" s="25"/>
      <c r="AO209" s="25"/>
      <c r="AP209" s="25"/>
      <c r="AQ209" s="25"/>
      <c r="AR209" s="3"/>
    </row>
    <row r="210" spans="1:45" s="10" customFormat="1" ht="15" customHeight="1" x14ac:dyDescent="0.25">
      <c r="A210" s="24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25"/>
      <c r="P210" s="25"/>
      <c r="Q210" s="25"/>
      <c r="R210" s="25"/>
      <c r="S210" s="25"/>
      <c r="T210" s="25"/>
      <c r="U210" s="38"/>
      <c r="V210" s="41"/>
      <c r="W210" s="38"/>
      <c r="X210" s="38"/>
      <c r="Y210" s="25"/>
      <c r="Z210" s="25"/>
      <c r="AA210" s="25"/>
      <c r="AB210" s="25"/>
      <c r="AC210" s="25"/>
      <c r="AD210" s="25"/>
      <c r="AE210" s="25"/>
      <c r="AF210" s="25"/>
      <c r="AG210" s="25"/>
      <c r="AH210" s="60"/>
      <c r="AI210" s="38"/>
      <c r="AJ210" s="38"/>
      <c r="AK210" s="25"/>
      <c r="AL210" s="25"/>
      <c r="AM210" s="25"/>
      <c r="AN210" s="25"/>
      <c r="AO210" s="25"/>
      <c r="AP210" s="25"/>
      <c r="AQ210" s="25"/>
      <c r="AR210" s="3"/>
    </row>
    <row r="211" spans="1:45" s="10" customFormat="1" ht="15" customHeight="1" x14ac:dyDescent="0.25">
      <c r="A211" s="24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25"/>
      <c r="P211" s="25"/>
      <c r="Q211" s="25"/>
      <c r="R211" s="25"/>
      <c r="S211" s="25"/>
      <c r="T211" s="25"/>
      <c r="U211" s="38"/>
      <c r="V211" s="41"/>
      <c r="W211" s="38"/>
      <c r="X211" s="38"/>
      <c r="Y211" s="25"/>
      <c r="Z211" s="25"/>
      <c r="AA211" s="25"/>
      <c r="AB211" s="25"/>
      <c r="AC211" s="25"/>
      <c r="AD211" s="25"/>
      <c r="AE211" s="25"/>
      <c r="AF211" s="25"/>
      <c r="AG211" s="25"/>
      <c r="AH211" s="60"/>
      <c r="AI211" s="38"/>
      <c r="AJ211" s="38"/>
      <c r="AK211" s="25"/>
      <c r="AL211" s="25"/>
      <c r="AM211" s="25"/>
      <c r="AN211" s="25"/>
      <c r="AO211" s="25"/>
      <c r="AP211" s="25"/>
      <c r="AQ211" s="25"/>
      <c r="AR211" s="3"/>
    </row>
    <row r="212" spans="1:45" s="10" customFormat="1" ht="15" customHeight="1" x14ac:dyDescent="0.25">
      <c r="A212" s="24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25"/>
      <c r="P212" s="25"/>
      <c r="Q212" s="25"/>
      <c r="R212" s="25"/>
      <c r="S212" s="25"/>
      <c r="T212" s="25"/>
      <c r="U212" s="38"/>
      <c r="V212" s="41"/>
      <c r="W212" s="38"/>
      <c r="X212" s="38"/>
      <c r="Y212" s="25"/>
      <c r="Z212" s="25"/>
      <c r="AA212" s="25"/>
      <c r="AB212" s="25"/>
      <c r="AC212" s="25"/>
      <c r="AD212" s="25"/>
      <c r="AE212" s="25"/>
      <c r="AF212" s="25"/>
      <c r="AG212" s="25"/>
      <c r="AH212" s="60"/>
      <c r="AI212" s="38"/>
      <c r="AJ212" s="38"/>
      <c r="AK212" s="25"/>
      <c r="AL212" s="25"/>
      <c r="AM212" s="25"/>
      <c r="AN212" s="25"/>
      <c r="AO212" s="25"/>
      <c r="AP212" s="25"/>
      <c r="AQ212" s="25"/>
      <c r="AR212" s="3"/>
    </row>
    <row r="213" spans="1:45" s="10" customFormat="1" ht="15" customHeight="1" x14ac:dyDescent="0.25">
      <c r="A213" s="24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25"/>
      <c r="P213" s="25"/>
      <c r="Q213" s="25"/>
      <c r="R213" s="25"/>
      <c r="S213" s="25"/>
      <c r="T213" s="25"/>
      <c r="U213" s="38"/>
      <c r="V213" s="41"/>
      <c r="W213" s="38"/>
      <c r="X213" s="38"/>
      <c r="Y213" s="25"/>
      <c r="Z213" s="25"/>
      <c r="AA213" s="25"/>
      <c r="AB213" s="25"/>
      <c r="AC213" s="25"/>
      <c r="AD213" s="25"/>
      <c r="AE213" s="25"/>
      <c r="AF213" s="25"/>
      <c r="AG213" s="25"/>
      <c r="AH213" s="60"/>
      <c r="AI213" s="38"/>
      <c r="AJ213" s="38"/>
      <c r="AK213" s="25"/>
      <c r="AL213" s="25"/>
      <c r="AM213" s="25"/>
      <c r="AN213" s="25"/>
      <c r="AO213" s="25"/>
      <c r="AP213" s="25"/>
      <c r="AQ213" s="25"/>
      <c r="AR213" s="3"/>
    </row>
    <row r="214" spans="1:45" s="10" customFormat="1" ht="15" customHeight="1" x14ac:dyDescent="0.25">
      <c r="A214" s="24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41"/>
      <c r="AG214" s="38"/>
      <c r="AH214" s="38"/>
      <c r="AI214" s="38"/>
      <c r="AJ214" s="38"/>
      <c r="AK214" s="38"/>
      <c r="AL214" s="25"/>
      <c r="AM214" s="25"/>
      <c r="AN214" s="25"/>
      <c r="AO214" s="38"/>
      <c r="AP214" s="38"/>
      <c r="AQ214" s="38"/>
      <c r="AR214" s="42"/>
      <c r="AS214" s="3"/>
    </row>
    <row r="215" spans="1:45" s="10" customFormat="1" ht="15" customHeight="1" x14ac:dyDescent="0.25">
      <c r="A215" s="24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41"/>
      <c r="AG215" s="38"/>
      <c r="AH215" s="38"/>
      <c r="AI215" s="38"/>
      <c r="AJ215" s="38"/>
      <c r="AK215" s="38"/>
      <c r="AL215" s="25"/>
      <c r="AM215" s="25"/>
      <c r="AN215" s="25"/>
      <c r="AO215" s="38"/>
      <c r="AP215" s="38"/>
      <c r="AQ215" s="38"/>
      <c r="AR215" s="42"/>
      <c r="AS215" s="3"/>
    </row>
    <row r="216" spans="1:45" s="10" customFormat="1" ht="15" customHeight="1" x14ac:dyDescent="0.25">
      <c r="A216" s="24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41"/>
      <c r="AG216" s="38"/>
      <c r="AH216" s="38"/>
      <c r="AI216" s="38"/>
      <c r="AJ216" s="38"/>
      <c r="AK216" s="38"/>
      <c r="AL216" s="25"/>
      <c r="AM216" s="25"/>
      <c r="AN216" s="25"/>
      <c r="AO216" s="38"/>
      <c r="AP216" s="38"/>
      <c r="AQ216" s="38"/>
      <c r="AR216" s="42"/>
      <c r="AS216" s="3"/>
    </row>
    <row r="217" spans="1:45" s="10" customFormat="1" ht="15" customHeight="1" x14ac:dyDescent="0.25">
      <c r="A217" s="24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41"/>
      <c r="AG217" s="38"/>
      <c r="AH217" s="38"/>
      <c r="AI217" s="38"/>
      <c r="AJ217" s="38"/>
      <c r="AK217" s="38"/>
      <c r="AL217" s="25"/>
      <c r="AM217" s="25"/>
      <c r="AN217" s="25"/>
      <c r="AO217" s="38"/>
      <c r="AP217" s="38"/>
      <c r="AQ217" s="38"/>
      <c r="AR217" s="42"/>
      <c r="AS217" s="3"/>
    </row>
    <row r="218" spans="1:45" s="10" customFormat="1" ht="15" customHeight="1" x14ac:dyDescent="0.25">
      <c r="A218" s="24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41"/>
      <c r="AG218" s="38"/>
      <c r="AH218" s="38"/>
      <c r="AI218" s="38"/>
      <c r="AJ218" s="38"/>
      <c r="AK218" s="38"/>
      <c r="AL218" s="25"/>
      <c r="AM218" s="25"/>
      <c r="AN218" s="25"/>
      <c r="AO218" s="38"/>
      <c r="AP218" s="38"/>
      <c r="AQ218" s="38"/>
      <c r="AR218" s="42"/>
      <c r="AS218" s="3"/>
    </row>
    <row r="219" spans="1:45" s="10" customFormat="1" ht="15" customHeight="1" x14ac:dyDescent="0.25">
      <c r="A219" s="24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41"/>
      <c r="AG219" s="38"/>
      <c r="AH219" s="38"/>
      <c r="AI219" s="38"/>
      <c r="AJ219" s="38"/>
      <c r="AK219" s="38"/>
      <c r="AL219" s="25"/>
      <c r="AM219" s="25"/>
      <c r="AN219" s="25"/>
      <c r="AO219" s="38"/>
      <c r="AP219" s="38"/>
      <c r="AQ219" s="38"/>
      <c r="AR219" s="42"/>
      <c r="AS219" s="3"/>
    </row>
    <row r="220" spans="1:45" s="10" customFormat="1" ht="15" customHeight="1" x14ac:dyDescent="0.25">
      <c r="A220" s="24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41"/>
      <c r="AG220" s="38"/>
      <c r="AH220" s="38"/>
      <c r="AI220" s="38"/>
      <c r="AJ220" s="38"/>
      <c r="AK220" s="38"/>
      <c r="AL220" s="25"/>
      <c r="AM220" s="25"/>
      <c r="AN220" s="25"/>
      <c r="AO220" s="38"/>
      <c r="AP220" s="38"/>
      <c r="AQ220" s="38"/>
      <c r="AR220" s="42"/>
      <c r="AS220" s="3"/>
    </row>
    <row r="221" spans="1:45" s="10" customFormat="1" ht="15" customHeight="1" x14ac:dyDescent="0.25">
      <c r="A221" s="24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41"/>
      <c r="AG221" s="38"/>
      <c r="AH221" s="38"/>
      <c r="AI221" s="38"/>
      <c r="AJ221" s="38"/>
      <c r="AK221" s="38"/>
      <c r="AL221" s="25"/>
      <c r="AM221" s="25"/>
      <c r="AN221" s="25"/>
      <c r="AO221" s="38"/>
      <c r="AP221" s="38"/>
      <c r="AQ221" s="38"/>
      <c r="AR221" s="42"/>
      <c r="AS221" s="3"/>
    </row>
    <row r="222" spans="1:45" s="10" customFormat="1" ht="15" customHeight="1" x14ac:dyDescent="0.25">
      <c r="A222" s="24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41"/>
      <c r="AG222" s="38"/>
      <c r="AH222" s="38"/>
      <c r="AI222" s="38"/>
      <c r="AJ222" s="38"/>
      <c r="AK222" s="38"/>
      <c r="AL222" s="25"/>
      <c r="AM222" s="25"/>
      <c r="AN222" s="25"/>
      <c r="AO222" s="38"/>
      <c r="AP222" s="38"/>
      <c r="AQ222" s="38"/>
      <c r="AR222" s="42"/>
      <c r="AS222" s="3"/>
    </row>
    <row r="223" spans="1:45" s="10" customFormat="1" ht="15" customHeight="1" x14ac:dyDescent="0.25">
      <c r="A223" s="24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41"/>
      <c r="AG223" s="38"/>
      <c r="AH223" s="38"/>
      <c r="AI223" s="38"/>
      <c r="AJ223" s="38"/>
      <c r="AK223" s="38"/>
      <c r="AL223" s="25"/>
      <c r="AM223" s="25"/>
      <c r="AN223" s="25"/>
      <c r="AO223" s="38"/>
      <c r="AP223" s="38"/>
      <c r="AQ223" s="38"/>
      <c r="AR223" s="42"/>
      <c r="AS223" s="3"/>
    </row>
    <row r="224" spans="1:45" s="10" customFormat="1" ht="15" customHeight="1" x14ac:dyDescent="0.25">
      <c r="A224" s="24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41"/>
      <c r="AG224" s="38"/>
      <c r="AH224" s="38"/>
      <c r="AI224" s="38"/>
      <c r="AJ224" s="38"/>
      <c r="AK224" s="38"/>
      <c r="AL224" s="25"/>
      <c r="AM224" s="25"/>
      <c r="AN224" s="25"/>
      <c r="AO224" s="38"/>
      <c r="AP224" s="38"/>
      <c r="AQ224" s="38"/>
      <c r="AR224" s="42"/>
      <c r="AS224" s="3"/>
    </row>
    <row r="225" spans="1:45" s="10" customFormat="1" ht="15" customHeight="1" x14ac:dyDescent="0.25">
      <c r="A225" s="24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41"/>
      <c r="AG225" s="38"/>
      <c r="AH225" s="38"/>
      <c r="AI225" s="38"/>
      <c r="AJ225" s="38"/>
      <c r="AK225" s="38"/>
      <c r="AL225" s="25"/>
      <c r="AM225" s="25"/>
      <c r="AN225" s="25"/>
      <c r="AO225" s="38"/>
      <c r="AP225" s="38"/>
      <c r="AQ225" s="38"/>
      <c r="AR225" s="42"/>
      <c r="AS225" s="3"/>
    </row>
    <row r="226" spans="1:45" s="10" customFormat="1" ht="15" customHeight="1" x14ac:dyDescent="0.25">
      <c r="A226" s="24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41"/>
      <c r="AG226" s="38"/>
      <c r="AH226" s="38"/>
      <c r="AI226" s="38"/>
      <c r="AJ226" s="38"/>
      <c r="AK226" s="38"/>
      <c r="AL226" s="25"/>
      <c r="AM226" s="25"/>
      <c r="AN226" s="25"/>
      <c r="AO226" s="38"/>
      <c r="AP226" s="38"/>
      <c r="AQ226" s="38"/>
      <c r="AR226" s="42"/>
      <c r="AS226" s="3"/>
    </row>
    <row r="227" spans="1:45" s="10" customFormat="1" ht="15" customHeight="1" x14ac:dyDescent="0.25">
      <c r="A227" s="24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41"/>
      <c r="AG227" s="38"/>
      <c r="AH227" s="38"/>
      <c r="AI227" s="38"/>
      <c r="AJ227" s="38"/>
      <c r="AK227" s="38"/>
      <c r="AL227" s="25"/>
      <c r="AM227" s="25"/>
      <c r="AN227" s="25"/>
      <c r="AO227" s="38"/>
      <c r="AP227" s="38"/>
      <c r="AQ227" s="38"/>
      <c r="AR227" s="42"/>
      <c r="AS227" s="3"/>
    </row>
    <row r="228" spans="1:45" s="10" customFormat="1" ht="15" customHeight="1" x14ac:dyDescent="0.25">
      <c r="A228" s="24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41"/>
      <c r="AG228" s="38"/>
      <c r="AH228" s="38"/>
      <c r="AI228" s="38"/>
      <c r="AJ228" s="38"/>
      <c r="AK228" s="38"/>
      <c r="AL228" s="25"/>
      <c r="AM228" s="25"/>
      <c r="AN228" s="25"/>
      <c r="AO228" s="38"/>
      <c r="AP228" s="38"/>
      <c r="AQ228" s="38"/>
      <c r="AR228" s="42"/>
      <c r="AS228" s="3"/>
    </row>
    <row r="229" spans="1:45" s="10" customFormat="1" ht="15" customHeight="1" x14ac:dyDescent="0.25">
      <c r="A229" s="24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41"/>
      <c r="AG229" s="38"/>
      <c r="AH229" s="38"/>
      <c r="AI229" s="38"/>
      <c r="AJ229" s="38"/>
      <c r="AK229" s="38"/>
      <c r="AL229" s="25"/>
      <c r="AM229" s="25"/>
      <c r="AN229" s="25"/>
      <c r="AO229" s="38"/>
      <c r="AP229" s="38"/>
      <c r="AQ229" s="38"/>
      <c r="AR229" s="42"/>
      <c r="AS229" s="3"/>
    </row>
    <row r="230" spans="1:45" s="10" customFormat="1" ht="15" customHeight="1" x14ac:dyDescent="0.25">
      <c r="A230" s="24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41"/>
      <c r="AG230" s="38"/>
      <c r="AH230" s="38"/>
      <c r="AI230" s="38"/>
      <c r="AJ230" s="38"/>
      <c r="AK230" s="38"/>
      <c r="AL230" s="25"/>
      <c r="AM230" s="25"/>
      <c r="AN230" s="25"/>
      <c r="AO230" s="38"/>
      <c r="AP230" s="38"/>
      <c r="AQ230" s="38"/>
      <c r="AR230" s="42"/>
      <c r="AS230" s="3"/>
    </row>
    <row r="231" spans="1:45" s="10" customFormat="1" ht="15" customHeight="1" x14ac:dyDescent="0.25">
      <c r="A231" s="24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41"/>
      <c r="AG231" s="38"/>
      <c r="AH231" s="38"/>
      <c r="AI231" s="38"/>
      <c r="AJ231" s="38"/>
      <c r="AK231" s="38"/>
      <c r="AL231" s="25"/>
      <c r="AM231" s="25"/>
      <c r="AN231" s="25"/>
      <c r="AO231" s="38"/>
      <c r="AP231" s="38"/>
      <c r="AQ231" s="38"/>
      <c r="AR231" s="42"/>
      <c r="AS231" s="3"/>
    </row>
    <row r="232" spans="1:45" s="10" customFormat="1" ht="15" customHeight="1" x14ac:dyDescent="0.25">
      <c r="A232" s="24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41"/>
      <c r="AG232" s="38"/>
      <c r="AH232" s="38"/>
      <c r="AI232" s="38"/>
      <c r="AJ232" s="38"/>
      <c r="AK232" s="38"/>
      <c r="AL232" s="25"/>
      <c r="AM232" s="25"/>
      <c r="AN232" s="25"/>
      <c r="AO232" s="38"/>
      <c r="AP232" s="38"/>
      <c r="AQ232" s="38"/>
      <c r="AR232" s="42"/>
      <c r="AS232" s="3"/>
    </row>
  </sheetData>
  <sortState ref="M70:P84">
    <sortCondition descending="1" ref="M7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30" t="s">
        <v>64</v>
      </c>
      <c r="C1" s="6"/>
      <c r="D1" s="7"/>
      <c r="E1" s="114" t="s">
        <v>65</v>
      </c>
      <c r="F1" s="250"/>
      <c r="G1" s="76"/>
      <c r="H1" s="76"/>
      <c r="I1" s="8"/>
      <c r="J1" s="6"/>
      <c r="K1" s="12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50"/>
      <c r="AB1" s="250"/>
      <c r="AC1" s="76"/>
      <c r="AD1" s="76"/>
      <c r="AE1" s="8"/>
      <c r="AF1" s="6"/>
      <c r="AG1" s="12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1" t="s">
        <v>274</v>
      </c>
      <c r="C2" s="72"/>
      <c r="D2" s="140"/>
      <c r="E2" s="14" t="s">
        <v>13</v>
      </c>
      <c r="F2" s="15"/>
      <c r="G2" s="15"/>
      <c r="H2" s="15"/>
      <c r="I2" s="21"/>
      <c r="J2" s="16"/>
      <c r="K2" s="107"/>
      <c r="L2" s="23" t="s">
        <v>275</v>
      </c>
      <c r="M2" s="15"/>
      <c r="N2" s="15"/>
      <c r="O2" s="22"/>
      <c r="P2" s="20"/>
      <c r="Q2" s="23" t="s">
        <v>276</v>
      </c>
      <c r="R2" s="15"/>
      <c r="S2" s="15"/>
      <c r="T2" s="15"/>
      <c r="U2" s="21"/>
      <c r="V2" s="22"/>
      <c r="W2" s="20"/>
      <c r="X2" s="251" t="s">
        <v>277</v>
      </c>
      <c r="Y2" s="252"/>
      <c r="Z2" s="253"/>
      <c r="AA2" s="14" t="s">
        <v>13</v>
      </c>
      <c r="AB2" s="15"/>
      <c r="AC2" s="15"/>
      <c r="AD2" s="15"/>
      <c r="AE2" s="21"/>
      <c r="AF2" s="16"/>
      <c r="AG2" s="107"/>
      <c r="AH2" s="23" t="s">
        <v>278</v>
      </c>
      <c r="AI2" s="15"/>
      <c r="AJ2" s="15"/>
      <c r="AK2" s="22"/>
      <c r="AL2" s="20"/>
      <c r="AM2" s="23" t="s">
        <v>276</v>
      </c>
      <c r="AN2" s="15"/>
      <c r="AO2" s="15"/>
      <c r="AP2" s="15"/>
      <c r="AQ2" s="21"/>
      <c r="AR2" s="22"/>
      <c r="AS2" s="25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54"/>
      <c r="L3" s="19" t="s">
        <v>5</v>
      </c>
      <c r="M3" s="19" t="s">
        <v>6</v>
      </c>
      <c r="N3" s="19" t="s">
        <v>36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5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54"/>
      <c r="AH3" s="19" t="s">
        <v>5</v>
      </c>
      <c r="AI3" s="19" t="s">
        <v>6</v>
      </c>
      <c r="AJ3" s="19" t="s">
        <v>36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5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1"/>
      <c r="D4" s="27"/>
      <c r="E4" s="26"/>
      <c r="F4" s="26"/>
      <c r="G4" s="26"/>
      <c r="H4" s="28"/>
      <c r="I4" s="26"/>
      <c r="J4" s="29"/>
      <c r="K4" s="32"/>
      <c r="L4" s="96"/>
      <c r="M4" s="19"/>
      <c r="N4" s="19"/>
      <c r="O4" s="19"/>
      <c r="P4" s="25"/>
      <c r="Q4" s="26"/>
      <c r="R4" s="26"/>
      <c r="S4" s="28"/>
      <c r="T4" s="26"/>
      <c r="U4" s="26"/>
      <c r="V4" s="255"/>
      <c r="W4" s="32"/>
      <c r="X4" s="26">
        <v>1985</v>
      </c>
      <c r="Y4" s="26" t="s">
        <v>69</v>
      </c>
      <c r="Z4" s="30" t="s">
        <v>285</v>
      </c>
      <c r="AA4" s="26">
        <v>1</v>
      </c>
      <c r="AB4" s="26">
        <v>0</v>
      </c>
      <c r="AC4" s="26">
        <v>1</v>
      </c>
      <c r="AD4" s="26">
        <v>1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56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1"/>
      <c r="D5" s="27"/>
      <c r="E5" s="26"/>
      <c r="F5" s="26"/>
      <c r="G5" s="26"/>
      <c r="H5" s="28"/>
      <c r="I5" s="26"/>
      <c r="J5" s="29"/>
      <c r="K5" s="32"/>
      <c r="L5" s="96"/>
      <c r="M5" s="19"/>
      <c r="N5" s="19"/>
      <c r="O5" s="19"/>
      <c r="P5" s="25"/>
      <c r="Q5" s="26"/>
      <c r="R5" s="26"/>
      <c r="S5" s="28"/>
      <c r="T5" s="26"/>
      <c r="U5" s="26"/>
      <c r="V5" s="255"/>
      <c r="W5" s="32"/>
      <c r="X5" s="26">
        <v>1986</v>
      </c>
      <c r="Y5" s="26" t="s">
        <v>34</v>
      </c>
      <c r="Z5" s="30" t="s">
        <v>285</v>
      </c>
      <c r="AA5" s="26">
        <v>19</v>
      </c>
      <c r="AB5" s="26">
        <v>0</v>
      </c>
      <c r="AC5" s="26">
        <v>7</v>
      </c>
      <c r="AD5" s="26">
        <v>5</v>
      </c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56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1987</v>
      </c>
      <c r="C6" s="26" t="s">
        <v>66</v>
      </c>
      <c r="D6" s="27" t="s">
        <v>59</v>
      </c>
      <c r="E6" s="26">
        <v>20</v>
      </c>
      <c r="F6" s="26">
        <v>2</v>
      </c>
      <c r="G6" s="26">
        <v>8</v>
      </c>
      <c r="H6" s="26">
        <v>22</v>
      </c>
      <c r="I6" s="26"/>
      <c r="J6" s="29"/>
      <c r="K6" s="32"/>
      <c r="L6" s="96"/>
      <c r="M6" s="19"/>
      <c r="N6" s="19"/>
      <c r="O6" s="19"/>
      <c r="P6" s="25"/>
      <c r="Q6" s="26"/>
      <c r="R6" s="26"/>
      <c r="S6" s="28"/>
      <c r="T6" s="26"/>
      <c r="U6" s="26"/>
      <c r="V6" s="255"/>
      <c r="W6" s="32"/>
      <c r="X6" s="26"/>
      <c r="Y6" s="31"/>
      <c r="Z6" s="27"/>
      <c r="AA6" s="26"/>
      <c r="AB6" s="26"/>
      <c r="AC6" s="26"/>
      <c r="AD6" s="28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56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>
        <v>1988</v>
      </c>
      <c r="C7" s="26" t="s">
        <v>68</v>
      </c>
      <c r="D7" s="27" t="s">
        <v>59</v>
      </c>
      <c r="E7" s="28">
        <v>22</v>
      </c>
      <c r="F7" s="28">
        <v>2</v>
      </c>
      <c r="G7" s="26">
        <v>8</v>
      </c>
      <c r="H7" s="26">
        <v>32</v>
      </c>
      <c r="I7" s="26"/>
      <c r="J7" s="29"/>
      <c r="K7" s="25"/>
      <c r="L7" s="19"/>
      <c r="M7" s="19" t="s">
        <v>100</v>
      </c>
      <c r="N7" s="19"/>
      <c r="O7" s="19"/>
      <c r="P7" s="25"/>
      <c r="Q7" s="26"/>
      <c r="R7" s="26"/>
      <c r="S7" s="28"/>
      <c r="T7" s="26"/>
      <c r="U7" s="26"/>
      <c r="V7" s="255"/>
      <c r="W7" s="32"/>
      <c r="X7" s="26"/>
      <c r="Y7" s="31"/>
      <c r="Z7" s="27"/>
      <c r="AA7" s="26"/>
      <c r="AB7" s="26"/>
      <c r="AC7" s="26"/>
      <c r="AD7" s="28"/>
      <c r="AE7" s="26"/>
      <c r="AF7" s="29"/>
      <c r="AG7" s="32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56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31"/>
      <c r="D8" s="27"/>
      <c r="E8" s="26"/>
      <c r="F8" s="26"/>
      <c r="G8" s="26"/>
      <c r="H8" s="28"/>
      <c r="I8" s="26"/>
      <c r="J8" s="29"/>
      <c r="K8" s="32"/>
      <c r="L8" s="96"/>
      <c r="M8" s="19"/>
      <c r="N8" s="19"/>
      <c r="O8" s="19"/>
      <c r="P8" s="25"/>
      <c r="Q8" s="26"/>
      <c r="R8" s="26"/>
      <c r="S8" s="28"/>
      <c r="T8" s="26"/>
      <c r="U8" s="26"/>
      <c r="V8" s="255"/>
      <c r="W8" s="32"/>
      <c r="X8" s="26"/>
      <c r="Y8" s="31"/>
      <c r="Z8" s="27"/>
      <c r="AA8" s="26"/>
      <c r="AB8" s="26"/>
      <c r="AC8" s="26"/>
      <c r="AD8" s="28"/>
      <c r="AE8" s="26"/>
      <c r="AF8" s="29"/>
      <c r="AG8" s="32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56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6"/>
      <c r="C9" s="31"/>
      <c r="D9" s="27"/>
      <c r="E9" s="26"/>
      <c r="F9" s="26"/>
      <c r="G9" s="26"/>
      <c r="H9" s="28"/>
      <c r="I9" s="26"/>
      <c r="J9" s="29"/>
      <c r="K9" s="32"/>
      <c r="L9" s="96"/>
      <c r="M9" s="19"/>
      <c r="N9" s="19"/>
      <c r="O9" s="19"/>
      <c r="P9" s="25"/>
      <c r="Q9" s="26"/>
      <c r="R9" s="26"/>
      <c r="S9" s="28"/>
      <c r="T9" s="26"/>
      <c r="U9" s="26"/>
      <c r="V9" s="255"/>
      <c r="W9" s="32"/>
      <c r="X9" s="26">
        <v>2002</v>
      </c>
      <c r="Y9" s="26" t="s">
        <v>72</v>
      </c>
      <c r="Z9" s="27" t="s">
        <v>78</v>
      </c>
      <c r="AA9" s="26">
        <v>5</v>
      </c>
      <c r="AB9" s="26">
        <v>2</v>
      </c>
      <c r="AC9" s="26">
        <v>4</v>
      </c>
      <c r="AD9" s="26">
        <v>11</v>
      </c>
      <c r="AE9" s="26">
        <v>33</v>
      </c>
      <c r="AF9" s="34">
        <v>0.73329999999999995</v>
      </c>
      <c r="AG9" s="271">
        <v>45</v>
      </c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56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9" t="s">
        <v>279</v>
      </c>
      <c r="C10" s="83"/>
      <c r="D10" s="82"/>
      <c r="E10" s="81">
        <f>SUM(E4:E9)</f>
        <v>42</v>
      </c>
      <c r="F10" s="81">
        <f>SUM(F4:F9)</f>
        <v>4</v>
      </c>
      <c r="G10" s="81">
        <f>SUM(G4:G9)</f>
        <v>16</v>
      </c>
      <c r="H10" s="81">
        <f>SUM(H4:H9)</f>
        <v>54</v>
      </c>
      <c r="I10" s="81">
        <f>SUM(I4:I9)</f>
        <v>0</v>
      </c>
      <c r="J10" s="257">
        <v>0</v>
      </c>
      <c r="K10" s="107">
        <f>SUM(K4:K9)</f>
        <v>0</v>
      </c>
      <c r="L10" s="23"/>
      <c r="M10" s="21"/>
      <c r="N10" s="228"/>
      <c r="O10" s="229"/>
      <c r="P10" s="25"/>
      <c r="Q10" s="81">
        <f>SUM(Q4:Q9)</f>
        <v>0</v>
      </c>
      <c r="R10" s="81">
        <f>SUM(R4:R9)</f>
        <v>0</v>
      </c>
      <c r="S10" s="81">
        <f>SUM(S4:S9)</f>
        <v>0</v>
      </c>
      <c r="T10" s="81">
        <f>SUM(T4:T9)</f>
        <v>0</v>
      </c>
      <c r="U10" s="81">
        <f>SUM(U4:U9)</f>
        <v>0</v>
      </c>
      <c r="V10" s="36">
        <v>0</v>
      </c>
      <c r="W10" s="107">
        <f>SUM(W4:W9)</f>
        <v>0</v>
      </c>
      <c r="X10" s="17" t="s">
        <v>279</v>
      </c>
      <c r="Y10" s="18"/>
      <c r="Z10" s="16"/>
      <c r="AA10" s="81">
        <f>SUM(AA4:AA9)</f>
        <v>25</v>
      </c>
      <c r="AB10" s="81">
        <f>SUM(AB4:AB9)</f>
        <v>2</v>
      </c>
      <c r="AC10" s="81">
        <f>SUM(AC4:AC9)</f>
        <v>12</v>
      </c>
      <c r="AD10" s="81">
        <f>SUM(AD4:AD9)</f>
        <v>17</v>
      </c>
      <c r="AE10" s="81">
        <f>SUM(AE4:AE9)</f>
        <v>33</v>
      </c>
      <c r="AF10" s="257">
        <f>PRODUCT(AE10/AG10)</f>
        <v>0.73333333333333328</v>
      </c>
      <c r="AG10" s="107">
        <f>SUM(AG4:AG9)</f>
        <v>45</v>
      </c>
      <c r="AH10" s="23"/>
      <c r="AI10" s="21"/>
      <c r="AJ10" s="228"/>
      <c r="AK10" s="229"/>
      <c r="AL10" s="25"/>
      <c r="AM10" s="81">
        <f>SUM(AM4:AM9)</f>
        <v>0</v>
      </c>
      <c r="AN10" s="81">
        <f>SUM(AN4:AN9)</f>
        <v>0</v>
      </c>
      <c r="AO10" s="81">
        <f>SUM(AO4:AO9)</f>
        <v>0</v>
      </c>
      <c r="AP10" s="81">
        <f>SUM(AP4:AP9)</f>
        <v>0</v>
      </c>
      <c r="AQ10" s="81">
        <f>SUM(AQ4:AQ9)</f>
        <v>0</v>
      </c>
      <c r="AR10" s="257">
        <v>0</v>
      </c>
      <c r="AS10" s="254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2"/>
      <c r="L11" s="25"/>
      <c r="M11" s="25"/>
      <c r="N11" s="25"/>
      <c r="O11" s="25"/>
      <c r="P11" s="38"/>
      <c r="Q11" s="38"/>
      <c r="R11" s="41"/>
      <c r="S11" s="38"/>
      <c r="T11" s="38"/>
      <c r="U11" s="25"/>
      <c r="V11" s="25"/>
      <c r="W11" s="32"/>
      <c r="X11" s="38"/>
      <c r="Y11" s="38"/>
      <c r="Z11" s="38"/>
      <c r="AA11" s="38"/>
      <c r="AB11" s="38"/>
      <c r="AC11" s="38"/>
      <c r="AD11" s="38"/>
      <c r="AE11" s="38"/>
      <c r="AF11" s="39"/>
      <c r="AG11" s="32"/>
      <c r="AH11" s="25"/>
      <c r="AI11" s="25"/>
      <c r="AJ11" s="25"/>
      <c r="AK11" s="25"/>
      <c r="AL11" s="38"/>
      <c r="AM11" s="38"/>
      <c r="AN11" s="41"/>
      <c r="AO11" s="38"/>
      <c r="AP11" s="38"/>
      <c r="AQ11" s="25"/>
      <c r="AR11" s="25"/>
      <c r="AS11" s="32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58" t="s">
        <v>280</v>
      </c>
      <c r="C12" s="259"/>
      <c r="D12" s="260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17</v>
      </c>
      <c r="J12" s="19" t="s">
        <v>22</v>
      </c>
      <c r="K12" s="25"/>
      <c r="L12" s="19" t="s">
        <v>27</v>
      </c>
      <c r="M12" s="19" t="s">
        <v>28</v>
      </c>
      <c r="N12" s="19" t="s">
        <v>281</v>
      </c>
      <c r="O12" s="19" t="s">
        <v>282</v>
      </c>
      <c r="Q12" s="41"/>
      <c r="R12" s="41" t="s">
        <v>35</v>
      </c>
      <c r="S12" s="41"/>
      <c r="T12" s="38" t="s">
        <v>60</v>
      </c>
      <c r="U12" s="25"/>
      <c r="V12" s="32"/>
      <c r="W12" s="32"/>
      <c r="X12" s="175"/>
      <c r="Y12" s="175"/>
      <c r="Z12" s="175"/>
      <c r="AA12" s="175"/>
      <c r="AB12" s="175"/>
      <c r="AC12" s="41"/>
      <c r="AD12" s="41"/>
      <c r="AE12" s="41"/>
      <c r="AF12" s="38"/>
      <c r="AG12" s="38"/>
      <c r="AH12" s="38"/>
      <c r="AI12" s="38"/>
      <c r="AJ12" s="38"/>
      <c r="AK12" s="38"/>
      <c r="AM12" s="32"/>
      <c r="AN12" s="175"/>
      <c r="AO12" s="175"/>
      <c r="AP12" s="175"/>
      <c r="AQ12" s="175"/>
      <c r="AR12" s="175"/>
      <c r="AS12" s="175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12</v>
      </c>
      <c r="C13" s="13"/>
      <c r="D13" s="46"/>
      <c r="E13" s="261">
        <v>440</v>
      </c>
      <c r="F13" s="261">
        <v>24</v>
      </c>
      <c r="G13" s="261">
        <v>151</v>
      </c>
      <c r="H13" s="261">
        <v>563</v>
      </c>
      <c r="I13" s="261">
        <v>2291</v>
      </c>
      <c r="J13" s="262">
        <v>0.60699999999999998</v>
      </c>
      <c r="K13" s="38">
        <f>PRODUCT(I13/J13)</f>
        <v>3774.2998352553541</v>
      </c>
      <c r="L13" s="263">
        <f>PRODUCT((F13+G13)/E13)</f>
        <v>0.39772727272727271</v>
      </c>
      <c r="M13" s="263">
        <f>PRODUCT(H13/E13)</f>
        <v>1.2795454545454545</v>
      </c>
      <c r="N13" s="263">
        <f>PRODUCT((F13+G13+H13)/E13)</f>
        <v>1.6772727272727272</v>
      </c>
      <c r="O13" s="263">
        <f>PRODUCT(I13/E13)</f>
        <v>5.206818181818182</v>
      </c>
      <c r="Q13" s="41"/>
      <c r="R13" s="41"/>
      <c r="S13" s="41"/>
      <c r="T13" s="38" t="s">
        <v>85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64" t="s">
        <v>274</v>
      </c>
      <c r="C14" s="265"/>
      <c r="D14" s="266"/>
      <c r="E14" s="261">
        <f>PRODUCT(E10+Q10)</f>
        <v>42</v>
      </c>
      <c r="F14" s="261">
        <f>PRODUCT(F10+R10)</f>
        <v>4</v>
      </c>
      <c r="G14" s="261">
        <f>PRODUCT(G10+S10)</f>
        <v>16</v>
      </c>
      <c r="H14" s="261">
        <f>PRODUCT(H10+T10)</f>
        <v>54</v>
      </c>
      <c r="I14" s="261">
        <f>PRODUCT(I10+U10)</f>
        <v>0</v>
      </c>
      <c r="J14" s="262">
        <v>0</v>
      </c>
      <c r="K14" s="38">
        <f>PRODUCT(K10+W10)</f>
        <v>0</v>
      </c>
      <c r="L14" s="263">
        <f>PRODUCT((F14+G14)/E14)</f>
        <v>0.47619047619047616</v>
      </c>
      <c r="M14" s="263">
        <f>PRODUCT(H14/E14)</f>
        <v>1.2857142857142858</v>
      </c>
      <c r="N14" s="263">
        <f>PRODUCT((F14+G14+H14)/E14)</f>
        <v>1.7619047619047619</v>
      </c>
      <c r="O14" s="263">
        <v>0</v>
      </c>
      <c r="Q14" s="41"/>
      <c r="R14" s="41"/>
      <c r="S14" s="41"/>
      <c r="T14" s="38" t="s">
        <v>83</v>
      </c>
      <c r="U14" s="38"/>
      <c r="V14" s="38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38" t="s">
        <v>277</v>
      </c>
      <c r="C15" s="267"/>
      <c r="D15" s="268"/>
      <c r="E15" s="261">
        <f>PRODUCT(AA10+AM10)</f>
        <v>25</v>
      </c>
      <c r="F15" s="261">
        <f>PRODUCT(AB10+AN10)</f>
        <v>2</v>
      </c>
      <c r="G15" s="261">
        <f>PRODUCT(AC10+AO10)</f>
        <v>12</v>
      </c>
      <c r="H15" s="261">
        <f>PRODUCT(AD10+AP10)</f>
        <v>17</v>
      </c>
      <c r="I15" s="261">
        <f>PRODUCT(AE10+AQ10)</f>
        <v>33</v>
      </c>
      <c r="J15" s="262">
        <f>PRODUCT(I15/K15)</f>
        <v>0.73333333333333328</v>
      </c>
      <c r="K15" s="25">
        <f>PRODUCT(AG10+AS10)</f>
        <v>45</v>
      </c>
      <c r="L15" s="263">
        <f>PRODUCT((F15+G15)/E15)</f>
        <v>0.56000000000000005</v>
      </c>
      <c r="M15" s="263">
        <f>PRODUCT(H15/E15)</f>
        <v>0.68</v>
      </c>
      <c r="N15" s="263">
        <f>PRODUCT((F15+G15+H15)/E15)</f>
        <v>1.24</v>
      </c>
      <c r="O15" s="263">
        <f>PRODUCT(I15/E15)</f>
        <v>1.32</v>
      </c>
      <c r="Q15" s="41"/>
      <c r="R15" s="41"/>
      <c r="S15" s="38"/>
      <c r="T15" s="38" t="s">
        <v>283</v>
      </c>
      <c r="U15" s="25"/>
      <c r="V15" s="25"/>
      <c r="W15" s="38"/>
      <c r="X15" s="38"/>
      <c r="Y15" s="38"/>
      <c r="Z15" s="38"/>
      <c r="AA15" s="38"/>
      <c r="AB15" s="38"/>
      <c r="AC15" s="41"/>
      <c r="AD15" s="41"/>
      <c r="AE15" s="41"/>
      <c r="AF15" s="41"/>
      <c r="AG15" s="41"/>
      <c r="AH15" s="41"/>
      <c r="AI15" s="41"/>
      <c r="AJ15" s="41"/>
      <c r="AK15" s="38"/>
      <c r="AL15" s="25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269" t="s">
        <v>279</v>
      </c>
      <c r="C16" s="98"/>
      <c r="D16" s="270"/>
      <c r="E16" s="261">
        <f>SUM(E13:E15)</f>
        <v>507</v>
      </c>
      <c r="F16" s="261">
        <f t="shared" ref="F16:I16" si="0">SUM(F13:F15)</f>
        <v>30</v>
      </c>
      <c r="G16" s="261">
        <f t="shared" si="0"/>
        <v>179</v>
      </c>
      <c r="H16" s="261">
        <f t="shared" si="0"/>
        <v>634</v>
      </c>
      <c r="I16" s="261">
        <f t="shared" si="0"/>
        <v>2324</v>
      </c>
      <c r="J16" s="262">
        <f>PRODUCT(I16/K16)</f>
        <v>0.60848849271992811</v>
      </c>
      <c r="K16" s="38">
        <f>SUM(K13:K15)</f>
        <v>3819.2998352553541</v>
      </c>
      <c r="L16" s="263">
        <f>PRODUCT((F16+G16)/E16)</f>
        <v>0.41222879684418146</v>
      </c>
      <c r="M16" s="263">
        <f>PRODUCT(H16/E16)</f>
        <v>1.2504930966469427</v>
      </c>
      <c r="N16" s="263">
        <f>PRODUCT((F16+G16+H16)/E16)</f>
        <v>1.6627218934911243</v>
      </c>
      <c r="O16" s="263">
        <f>PRODUCT(I16/445)</f>
        <v>5.2224719101123593</v>
      </c>
      <c r="Q16" s="25"/>
      <c r="R16" s="25"/>
      <c r="S16" s="25"/>
      <c r="T16" s="38" t="s">
        <v>84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5"/>
      <c r="F17" s="25"/>
      <c r="G17" s="25"/>
      <c r="H17" s="25"/>
      <c r="I17" s="25"/>
      <c r="J17" s="38"/>
      <c r="K17" s="38"/>
      <c r="L17" s="25"/>
      <c r="M17" s="25"/>
      <c r="N17" s="25"/>
      <c r="O17" s="25"/>
      <c r="P17" s="38"/>
      <c r="Q17" s="38"/>
      <c r="R17" s="38"/>
      <c r="S17" s="38"/>
      <c r="T17" s="38" t="s">
        <v>284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5"/>
      <c r="AL181" s="25"/>
    </row>
    <row r="182" spans="12:38" x14ac:dyDescent="0.25">
      <c r="R182" s="32"/>
      <c r="S182" s="3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2"/>
      <c r="S183" s="3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32"/>
      <c r="S184" s="3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32"/>
      <c r="S185" s="3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64" customWidth="1"/>
    <col min="3" max="3" width="21.5703125" style="65" customWidth="1"/>
    <col min="4" max="4" width="10.5703125" style="100" customWidth="1"/>
    <col min="5" max="5" width="9.140625" style="100" customWidth="1"/>
    <col min="6" max="6" width="0.5703125" style="32" customWidth="1"/>
    <col min="7" max="11" width="5.28515625" style="65" customWidth="1"/>
    <col min="12" max="12" width="6" style="65" customWidth="1"/>
    <col min="13" max="16" width="5.28515625" style="65" customWidth="1"/>
    <col min="17" max="21" width="6.7109375" style="245" customWidth="1"/>
    <col min="22" max="22" width="10.7109375" style="65" customWidth="1"/>
    <col min="23" max="23" width="19.85546875" style="100" customWidth="1"/>
    <col min="24" max="24" width="9.7109375" style="65" customWidth="1"/>
    <col min="25" max="25" width="9.140625" style="3"/>
    <col min="26" max="26" width="31.140625" style="3" customWidth="1"/>
    <col min="27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9.1406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9.1406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9.1406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9.1406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9.1406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9.1406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9.1406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9.1406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9.1406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9.1406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9.1406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9.1406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9.1406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9.1406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9.1406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9.1406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9.1406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9.1406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9.1406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9.1406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9.1406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9.1406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9.1406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9.1406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9.1406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9.1406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9.1406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9.1406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9.1406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9.1406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9.1406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9.1406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9.1406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9.1406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9.1406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9.1406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9.1406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9.1406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9.1406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9.1406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9.1406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9.1406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9.1406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9.1406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9.1406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9.1406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9.1406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9.1406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9.1406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9.1406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9.1406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9.1406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9.1406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9.1406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9.1406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9.1406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9.1406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9.1406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9.1406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9.1406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9.1406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9.1406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9.1406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16" t="s">
        <v>61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234"/>
      <c r="R1" s="234"/>
      <c r="S1" s="234"/>
      <c r="T1" s="234"/>
      <c r="U1" s="234"/>
      <c r="V1" s="72"/>
      <c r="W1" s="74"/>
      <c r="X1" s="66"/>
      <c r="Y1" s="75"/>
      <c r="Z1" s="75"/>
      <c r="AA1" s="75"/>
      <c r="AB1" s="75"/>
      <c r="AC1" s="75"/>
      <c r="AD1" s="75"/>
    </row>
    <row r="2" spans="1:30" x14ac:dyDescent="0.25">
      <c r="A2" s="9"/>
      <c r="B2" s="11" t="s">
        <v>64</v>
      </c>
      <c r="C2" s="114" t="s">
        <v>65</v>
      </c>
      <c r="D2" s="76"/>
      <c r="E2" s="12"/>
      <c r="F2" s="77"/>
      <c r="G2" s="76"/>
      <c r="H2" s="12"/>
      <c r="I2" s="12"/>
      <c r="J2" s="12"/>
      <c r="K2" s="12"/>
      <c r="L2" s="12"/>
      <c r="M2" s="12"/>
      <c r="N2" s="12"/>
      <c r="O2" s="12"/>
      <c r="P2" s="12"/>
      <c r="Q2" s="235"/>
      <c r="R2" s="235"/>
      <c r="S2" s="235"/>
      <c r="T2" s="235"/>
      <c r="U2" s="235"/>
      <c r="V2" s="12"/>
      <c r="W2" s="76"/>
      <c r="X2" s="28"/>
      <c r="Y2" s="75"/>
      <c r="Z2" s="75"/>
      <c r="AA2" s="75"/>
      <c r="AB2" s="75"/>
      <c r="AC2" s="75"/>
      <c r="AD2" s="75"/>
    </row>
    <row r="3" spans="1:30" x14ac:dyDescent="0.25">
      <c r="A3" s="9"/>
      <c r="B3" s="78" t="s">
        <v>37</v>
      </c>
      <c r="C3" s="23" t="s">
        <v>38</v>
      </c>
      <c r="D3" s="79" t="s">
        <v>39</v>
      </c>
      <c r="E3" s="80" t="s">
        <v>1</v>
      </c>
      <c r="F3" s="25"/>
      <c r="G3" s="81" t="s">
        <v>40</v>
      </c>
      <c r="H3" s="82" t="s">
        <v>41</v>
      </c>
      <c r="I3" s="82" t="s">
        <v>32</v>
      </c>
      <c r="J3" s="18" t="s">
        <v>42</v>
      </c>
      <c r="K3" s="83" t="s">
        <v>43</v>
      </c>
      <c r="L3" s="83" t="s">
        <v>44</v>
      </c>
      <c r="M3" s="81" t="s">
        <v>45</v>
      </c>
      <c r="N3" s="81" t="s">
        <v>31</v>
      </c>
      <c r="O3" s="82" t="s">
        <v>46</v>
      </c>
      <c r="P3" s="81" t="s">
        <v>41</v>
      </c>
      <c r="Q3" s="236" t="s">
        <v>17</v>
      </c>
      <c r="R3" s="236">
        <v>1</v>
      </c>
      <c r="S3" s="236">
        <v>2</v>
      </c>
      <c r="T3" s="236">
        <v>3</v>
      </c>
      <c r="U3" s="236" t="s">
        <v>47</v>
      </c>
      <c r="V3" s="18" t="s">
        <v>22</v>
      </c>
      <c r="W3" s="17" t="s">
        <v>48</v>
      </c>
      <c r="X3" s="17" t="s">
        <v>49</v>
      </c>
      <c r="Y3" s="75"/>
      <c r="Z3" s="75"/>
      <c r="AA3" s="75"/>
      <c r="AB3" s="75"/>
      <c r="AC3" s="75"/>
      <c r="AD3" s="75"/>
    </row>
    <row r="4" spans="1:30" x14ac:dyDescent="0.25">
      <c r="A4" s="24"/>
      <c r="B4" s="85" t="s">
        <v>127</v>
      </c>
      <c r="C4" s="86" t="s">
        <v>128</v>
      </c>
      <c r="D4" s="87" t="s">
        <v>51</v>
      </c>
      <c r="E4" s="88" t="s">
        <v>59</v>
      </c>
      <c r="F4" s="25"/>
      <c r="G4" s="89"/>
      <c r="H4" s="91"/>
      <c r="I4" s="91">
        <v>1</v>
      </c>
      <c r="J4" s="90" t="s">
        <v>129</v>
      </c>
      <c r="K4" s="90">
        <v>1</v>
      </c>
      <c r="L4" s="90"/>
      <c r="M4" s="89">
        <v>1</v>
      </c>
      <c r="N4" s="89"/>
      <c r="O4" s="89">
        <v>1</v>
      </c>
      <c r="P4" s="89"/>
      <c r="Q4" s="118" t="s">
        <v>208</v>
      </c>
      <c r="R4" s="237" t="s">
        <v>209</v>
      </c>
      <c r="S4" s="237" t="s">
        <v>210</v>
      </c>
      <c r="T4" s="237" t="s">
        <v>211</v>
      </c>
      <c r="U4" s="237" t="s">
        <v>211</v>
      </c>
      <c r="V4" s="92">
        <v>0.375</v>
      </c>
      <c r="W4" s="86" t="s">
        <v>130</v>
      </c>
      <c r="X4" s="118" t="s">
        <v>131</v>
      </c>
      <c r="Y4" s="75"/>
      <c r="Z4" s="75"/>
      <c r="AA4" s="75"/>
      <c r="AB4" s="75"/>
      <c r="AC4" s="75"/>
      <c r="AD4" s="75"/>
    </row>
    <row r="5" spans="1:30" x14ac:dyDescent="0.25">
      <c r="A5" s="24"/>
      <c r="B5" s="85" t="s">
        <v>132</v>
      </c>
      <c r="C5" s="86" t="s">
        <v>133</v>
      </c>
      <c r="D5" s="87" t="s">
        <v>51</v>
      </c>
      <c r="E5" s="88" t="s">
        <v>59</v>
      </c>
      <c r="F5" s="25"/>
      <c r="G5" s="89"/>
      <c r="H5" s="91"/>
      <c r="I5" s="91">
        <v>1</v>
      </c>
      <c r="J5" s="90" t="s">
        <v>129</v>
      </c>
      <c r="K5" s="90">
        <v>1</v>
      </c>
      <c r="L5" s="90"/>
      <c r="M5" s="89">
        <v>1</v>
      </c>
      <c r="N5" s="89"/>
      <c r="O5" s="89"/>
      <c r="P5" s="89">
        <v>1</v>
      </c>
      <c r="Q5" s="118" t="s">
        <v>214</v>
      </c>
      <c r="R5" s="118" t="s">
        <v>212</v>
      </c>
      <c r="S5" s="118" t="s">
        <v>213</v>
      </c>
      <c r="T5" s="118" t="s">
        <v>211</v>
      </c>
      <c r="U5" s="118"/>
      <c r="V5" s="247">
        <v>0.66700000000000004</v>
      </c>
      <c r="W5" s="86" t="s">
        <v>130</v>
      </c>
      <c r="X5" s="118" t="s">
        <v>134</v>
      </c>
      <c r="Y5" s="75"/>
      <c r="Z5" s="75"/>
      <c r="AA5" s="75"/>
      <c r="AB5" s="75"/>
      <c r="AC5" s="75"/>
      <c r="AD5" s="75"/>
    </row>
    <row r="6" spans="1:30" x14ac:dyDescent="0.25">
      <c r="A6" s="24"/>
      <c r="B6" s="85" t="s">
        <v>135</v>
      </c>
      <c r="C6" s="248" t="s">
        <v>136</v>
      </c>
      <c r="D6" s="87" t="s">
        <v>51</v>
      </c>
      <c r="E6" s="125" t="s">
        <v>59</v>
      </c>
      <c r="F6" s="25"/>
      <c r="G6" s="89"/>
      <c r="H6" s="89"/>
      <c r="I6" s="89">
        <v>1</v>
      </c>
      <c r="J6" s="89" t="s">
        <v>129</v>
      </c>
      <c r="K6" s="89">
        <v>1</v>
      </c>
      <c r="L6" s="249"/>
      <c r="M6" s="89">
        <v>1</v>
      </c>
      <c r="N6" s="89"/>
      <c r="O6" s="89"/>
      <c r="P6" s="89">
        <v>1</v>
      </c>
      <c r="Q6" s="118" t="s">
        <v>214</v>
      </c>
      <c r="R6" s="118" t="s">
        <v>210</v>
      </c>
      <c r="S6" s="118" t="s">
        <v>215</v>
      </c>
      <c r="T6" s="118" t="s">
        <v>211</v>
      </c>
      <c r="U6" s="118"/>
      <c r="V6" s="247">
        <v>0.57099999999999995</v>
      </c>
      <c r="W6" s="86" t="s">
        <v>137</v>
      </c>
      <c r="X6" s="118" t="s">
        <v>138</v>
      </c>
      <c r="Y6" s="75"/>
      <c r="Z6" s="75"/>
      <c r="AA6" s="75"/>
      <c r="AB6" s="75"/>
      <c r="AC6" s="75"/>
      <c r="AD6" s="75"/>
    </row>
    <row r="7" spans="1:30" x14ac:dyDescent="0.25">
      <c r="A7" s="24"/>
      <c r="B7" s="85" t="s">
        <v>139</v>
      </c>
      <c r="C7" s="86" t="s">
        <v>140</v>
      </c>
      <c r="D7" s="87" t="s">
        <v>51</v>
      </c>
      <c r="E7" s="88" t="s">
        <v>59</v>
      </c>
      <c r="F7" s="25"/>
      <c r="G7" s="89">
        <v>1</v>
      </c>
      <c r="H7" s="91"/>
      <c r="I7" s="91"/>
      <c r="J7" s="90" t="s">
        <v>129</v>
      </c>
      <c r="K7" s="90">
        <v>9</v>
      </c>
      <c r="L7" s="90"/>
      <c r="M7" s="89">
        <v>1</v>
      </c>
      <c r="N7" s="89"/>
      <c r="O7" s="89"/>
      <c r="P7" s="89">
        <v>2</v>
      </c>
      <c r="Q7" s="118" t="s">
        <v>216</v>
      </c>
      <c r="R7" s="118" t="s">
        <v>210</v>
      </c>
      <c r="S7" s="118" t="s">
        <v>211</v>
      </c>
      <c r="T7" s="118" t="s">
        <v>217</v>
      </c>
      <c r="U7" s="118"/>
      <c r="V7" s="247">
        <v>0.8</v>
      </c>
      <c r="W7" s="86" t="s">
        <v>141</v>
      </c>
      <c r="X7" s="118" t="s">
        <v>142</v>
      </c>
      <c r="Y7" s="75"/>
      <c r="Z7" s="75"/>
      <c r="AA7" s="75"/>
      <c r="AB7" s="75"/>
      <c r="AC7" s="75"/>
      <c r="AD7" s="75"/>
    </row>
    <row r="8" spans="1:30" x14ac:dyDescent="0.25">
      <c r="A8" s="24"/>
      <c r="B8" s="85" t="s">
        <v>143</v>
      </c>
      <c r="C8" s="86" t="s">
        <v>144</v>
      </c>
      <c r="D8" s="87" t="s">
        <v>51</v>
      </c>
      <c r="E8" s="88" t="s">
        <v>59</v>
      </c>
      <c r="F8" s="25"/>
      <c r="G8" s="89"/>
      <c r="H8" s="91"/>
      <c r="I8" s="91">
        <v>1</v>
      </c>
      <c r="J8" s="90" t="s">
        <v>129</v>
      </c>
      <c r="K8" s="90">
        <v>1</v>
      </c>
      <c r="L8" s="90" t="s">
        <v>52</v>
      </c>
      <c r="M8" s="89">
        <v>1</v>
      </c>
      <c r="N8" s="89"/>
      <c r="O8" s="89"/>
      <c r="P8" s="89"/>
      <c r="Q8" s="118" t="s">
        <v>218</v>
      </c>
      <c r="R8" s="118" t="s">
        <v>219</v>
      </c>
      <c r="S8" s="118" t="s">
        <v>211</v>
      </c>
      <c r="T8" s="118" t="s">
        <v>210</v>
      </c>
      <c r="U8" s="118" t="s">
        <v>220</v>
      </c>
      <c r="V8" s="247">
        <v>0.5</v>
      </c>
      <c r="W8" s="86" t="s">
        <v>141</v>
      </c>
      <c r="X8" s="118" t="s">
        <v>145</v>
      </c>
      <c r="Y8" s="75"/>
      <c r="Z8" s="75"/>
      <c r="AA8" s="75"/>
      <c r="AB8" s="75"/>
      <c r="AC8" s="75"/>
      <c r="AD8" s="75"/>
    </row>
    <row r="9" spans="1:30" x14ac:dyDescent="0.25">
      <c r="A9" s="24"/>
      <c r="B9" s="85" t="s">
        <v>146</v>
      </c>
      <c r="C9" s="86" t="s">
        <v>147</v>
      </c>
      <c r="D9" s="87" t="s">
        <v>51</v>
      </c>
      <c r="E9" s="88" t="s">
        <v>59</v>
      </c>
      <c r="F9" s="25"/>
      <c r="G9" s="89">
        <v>1</v>
      </c>
      <c r="H9" s="91"/>
      <c r="I9" s="89"/>
      <c r="J9" s="90" t="s">
        <v>129</v>
      </c>
      <c r="K9" s="90">
        <v>1</v>
      </c>
      <c r="L9" s="90" t="s">
        <v>50</v>
      </c>
      <c r="M9" s="89">
        <v>1</v>
      </c>
      <c r="N9" s="89"/>
      <c r="O9" s="89"/>
      <c r="P9" s="89">
        <v>1</v>
      </c>
      <c r="Q9" s="118" t="s">
        <v>221</v>
      </c>
      <c r="R9" s="237" t="s">
        <v>222</v>
      </c>
      <c r="S9" s="237" t="s">
        <v>215</v>
      </c>
      <c r="T9" s="237"/>
      <c r="U9" s="237"/>
      <c r="V9" s="92">
        <v>0.8</v>
      </c>
      <c r="W9" s="86" t="s">
        <v>148</v>
      </c>
      <c r="X9" s="118" t="s">
        <v>149</v>
      </c>
      <c r="Y9" s="75"/>
      <c r="Z9" s="75"/>
      <c r="AA9" s="75"/>
      <c r="AB9" s="75"/>
      <c r="AC9" s="75"/>
      <c r="AD9" s="75"/>
    </row>
    <row r="10" spans="1:30" x14ac:dyDescent="0.25">
      <c r="A10" s="24"/>
      <c r="B10" s="85" t="s">
        <v>150</v>
      </c>
      <c r="C10" s="86" t="s">
        <v>151</v>
      </c>
      <c r="D10" s="87" t="s">
        <v>51</v>
      </c>
      <c r="E10" s="88" t="s">
        <v>59</v>
      </c>
      <c r="F10" s="25"/>
      <c r="G10" s="89">
        <v>1</v>
      </c>
      <c r="H10" s="91"/>
      <c r="I10" s="91"/>
      <c r="J10" s="90" t="s">
        <v>152</v>
      </c>
      <c r="K10" s="90">
        <v>1</v>
      </c>
      <c r="L10" s="90" t="s">
        <v>50</v>
      </c>
      <c r="M10" s="89">
        <v>1</v>
      </c>
      <c r="N10" s="89"/>
      <c r="O10" s="89"/>
      <c r="P10" s="89">
        <v>1</v>
      </c>
      <c r="Q10" s="118" t="s">
        <v>223</v>
      </c>
      <c r="R10" s="237" t="s">
        <v>224</v>
      </c>
      <c r="S10" s="237" t="s">
        <v>215</v>
      </c>
      <c r="T10" s="237"/>
      <c r="U10" s="237"/>
      <c r="V10" s="92">
        <v>0.75</v>
      </c>
      <c r="W10" s="86" t="s">
        <v>148</v>
      </c>
      <c r="X10" s="118" t="s">
        <v>153</v>
      </c>
      <c r="Y10" s="75"/>
      <c r="Z10" s="75"/>
      <c r="AA10" s="75"/>
      <c r="AB10" s="75"/>
      <c r="AC10" s="75"/>
      <c r="AD10" s="75"/>
    </row>
    <row r="11" spans="1:30" x14ac:dyDescent="0.25">
      <c r="A11" s="24"/>
      <c r="B11" s="85" t="s">
        <v>154</v>
      </c>
      <c r="C11" s="86" t="s">
        <v>155</v>
      </c>
      <c r="D11" s="87" t="s">
        <v>51</v>
      </c>
      <c r="E11" s="88" t="s">
        <v>75</v>
      </c>
      <c r="F11" s="25"/>
      <c r="G11" s="89">
        <v>1</v>
      </c>
      <c r="H11" s="91"/>
      <c r="I11" s="89"/>
      <c r="J11" s="90" t="s">
        <v>129</v>
      </c>
      <c r="K11" s="90">
        <v>1</v>
      </c>
      <c r="L11" s="90" t="s">
        <v>52</v>
      </c>
      <c r="M11" s="90">
        <v>1</v>
      </c>
      <c r="N11" s="90"/>
      <c r="O11" s="89">
        <v>1</v>
      </c>
      <c r="P11" s="91">
        <v>3</v>
      </c>
      <c r="Q11" s="237" t="s">
        <v>225</v>
      </c>
      <c r="R11" s="237" t="s">
        <v>224</v>
      </c>
      <c r="S11" s="237" t="s">
        <v>211</v>
      </c>
      <c r="T11" s="237" t="s">
        <v>211</v>
      </c>
      <c r="U11" s="237" t="s">
        <v>211</v>
      </c>
      <c r="V11" s="92">
        <v>1</v>
      </c>
      <c r="W11" s="86" t="s">
        <v>156</v>
      </c>
      <c r="X11" s="118" t="s">
        <v>157</v>
      </c>
      <c r="Y11" s="75"/>
      <c r="Z11" s="75"/>
      <c r="AA11" s="75"/>
      <c r="AB11" s="75"/>
      <c r="AC11" s="75"/>
      <c r="AD11" s="75"/>
    </row>
    <row r="12" spans="1:30" x14ac:dyDescent="0.25">
      <c r="A12" s="24"/>
      <c r="B12" s="85" t="s">
        <v>158</v>
      </c>
      <c r="C12" s="86" t="s">
        <v>159</v>
      </c>
      <c r="D12" s="87" t="s">
        <v>51</v>
      </c>
      <c r="E12" s="88" t="s">
        <v>75</v>
      </c>
      <c r="F12" s="25"/>
      <c r="G12" s="89">
        <v>1</v>
      </c>
      <c r="H12" s="91"/>
      <c r="I12" s="91"/>
      <c r="J12" s="90" t="s">
        <v>129</v>
      </c>
      <c r="K12" s="90">
        <v>1</v>
      </c>
      <c r="L12" s="90"/>
      <c r="M12" s="90">
        <v>1</v>
      </c>
      <c r="N12" s="90"/>
      <c r="O12" s="89"/>
      <c r="P12" s="91">
        <v>4</v>
      </c>
      <c r="Q12" s="118" t="s">
        <v>226</v>
      </c>
      <c r="R12" s="237" t="s">
        <v>227</v>
      </c>
      <c r="S12" s="237" t="s">
        <v>206</v>
      </c>
      <c r="T12" s="237"/>
      <c r="U12" s="237"/>
      <c r="V12" s="92">
        <v>0.66700000000000004</v>
      </c>
      <c r="W12" s="86" t="s">
        <v>160</v>
      </c>
      <c r="X12" s="118" t="s">
        <v>161</v>
      </c>
      <c r="Y12" s="75"/>
      <c r="Z12" s="75"/>
      <c r="AA12" s="75"/>
      <c r="AB12" s="75"/>
      <c r="AC12" s="75"/>
      <c r="AD12" s="75"/>
    </row>
    <row r="13" spans="1:30" x14ac:dyDescent="0.25">
      <c r="A13" s="24"/>
      <c r="B13" s="23" t="s">
        <v>7</v>
      </c>
      <c r="C13" s="18"/>
      <c r="D13" s="17"/>
      <c r="E13" s="93"/>
      <c r="F13" s="94"/>
      <c r="G13" s="19">
        <f>SUM(G4:G12)</f>
        <v>5</v>
      </c>
      <c r="H13" s="19"/>
      <c r="I13" s="19">
        <f>SUM(I4:I12)</f>
        <v>4</v>
      </c>
      <c r="J13" s="18"/>
      <c r="K13" s="18"/>
      <c r="L13" s="18"/>
      <c r="M13" s="19">
        <f t="shared" ref="M13:P13" si="0">SUM(M4:M12)</f>
        <v>9</v>
      </c>
      <c r="N13" s="19"/>
      <c r="O13" s="19">
        <f t="shared" si="0"/>
        <v>2</v>
      </c>
      <c r="P13" s="19">
        <f t="shared" si="0"/>
        <v>13</v>
      </c>
      <c r="Q13" s="96" t="s">
        <v>232</v>
      </c>
      <c r="R13" s="96" t="s">
        <v>228</v>
      </c>
      <c r="S13" s="96" t="s">
        <v>229</v>
      </c>
      <c r="T13" s="96" t="s">
        <v>230</v>
      </c>
      <c r="U13" s="96" t="s">
        <v>231</v>
      </c>
      <c r="V13" s="36">
        <v>0.66200000000000003</v>
      </c>
      <c r="W13" s="95"/>
      <c r="X13" s="96"/>
      <c r="Y13" s="75"/>
      <c r="Z13" s="75"/>
      <c r="AA13" s="75"/>
      <c r="AB13" s="75"/>
      <c r="AC13" s="75"/>
      <c r="AD13" s="75"/>
    </row>
    <row r="14" spans="1:30" x14ac:dyDescent="0.25">
      <c r="A14" s="24"/>
      <c r="B14" s="110" t="s">
        <v>54</v>
      </c>
      <c r="C14" s="112" t="s">
        <v>162</v>
      </c>
      <c r="D14" s="119"/>
      <c r="E14" s="68"/>
      <c r="F14" s="69"/>
      <c r="G14" s="112"/>
      <c r="H14" s="68"/>
      <c r="I14" s="70"/>
      <c r="J14" s="68"/>
      <c r="K14" s="68"/>
      <c r="L14" s="68"/>
      <c r="M14" s="68"/>
      <c r="N14" s="68"/>
      <c r="O14" s="68"/>
      <c r="P14" s="68"/>
      <c r="Q14" s="238"/>
      <c r="R14" s="239"/>
      <c r="S14" s="238"/>
      <c r="T14" s="238"/>
      <c r="U14" s="238"/>
      <c r="V14" s="68"/>
      <c r="W14" s="108"/>
      <c r="X14" s="109"/>
      <c r="Y14" s="75"/>
      <c r="Z14" s="75"/>
      <c r="AA14" s="75"/>
      <c r="AB14" s="75"/>
      <c r="AC14" s="75"/>
      <c r="AD14" s="75"/>
    </row>
    <row r="15" spans="1:30" x14ac:dyDescent="0.25">
      <c r="A15" s="24"/>
      <c r="B15" s="120"/>
      <c r="C15" s="121"/>
      <c r="D15" s="121"/>
      <c r="E15" s="98"/>
      <c r="F15" s="98"/>
      <c r="G15" s="122"/>
      <c r="H15" s="123"/>
      <c r="I15" s="97"/>
      <c r="J15" s="123"/>
      <c r="K15" s="97"/>
      <c r="L15" s="123"/>
      <c r="M15" s="97"/>
      <c r="N15" s="97"/>
      <c r="O15" s="97"/>
      <c r="P15" s="97"/>
      <c r="Q15" s="240"/>
      <c r="R15" s="240"/>
      <c r="S15" s="240"/>
      <c r="T15" s="240"/>
      <c r="U15" s="240"/>
      <c r="V15" s="97"/>
      <c r="W15" s="97"/>
      <c r="X15" s="124"/>
      <c r="Y15" s="75"/>
      <c r="Z15" s="75"/>
      <c r="AA15" s="75"/>
      <c r="AB15" s="75"/>
      <c r="AC15" s="75"/>
      <c r="AD15" s="75"/>
    </row>
    <row r="16" spans="1:30" x14ac:dyDescent="0.25">
      <c r="A16" s="9"/>
      <c r="B16" s="78" t="s">
        <v>163</v>
      </c>
      <c r="C16" s="23" t="s">
        <v>38</v>
      </c>
      <c r="D16" s="79" t="s">
        <v>39</v>
      </c>
      <c r="E16" s="80" t="s">
        <v>1</v>
      </c>
      <c r="F16" s="25"/>
      <c r="G16" s="81" t="s">
        <v>40</v>
      </c>
      <c r="H16" s="82" t="s">
        <v>41</v>
      </c>
      <c r="I16" s="82" t="s">
        <v>32</v>
      </c>
      <c r="J16" s="18" t="s">
        <v>42</v>
      </c>
      <c r="K16" s="83" t="s">
        <v>43</v>
      </c>
      <c r="L16" s="83" t="s">
        <v>44</v>
      </c>
      <c r="M16" s="81" t="s">
        <v>45</v>
      </c>
      <c r="N16" s="81" t="s">
        <v>31</v>
      </c>
      <c r="O16" s="82" t="s">
        <v>46</v>
      </c>
      <c r="P16" s="81" t="s">
        <v>41</v>
      </c>
      <c r="Q16" s="236" t="s">
        <v>17</v>
      </c>
      <c r="R16" s="236">
        <v>1</v>
      </c>
      <c r="S16" s="236">
        <v>2</v>
      </c>
      <c r="T16" s="236">
        <v>3</v>
      </c>
      <c r="U16" s="236" t="s">
        <v>47</v>
      </c>
      <c r="V16" s="18" t="s">
        <v>22</v>
      </c>
      <c r="W16" s="17" t="s">
        <v>48</v>
      </c>
      <c r="X16" s="17" t="s">
        <v>49</v>
      </c>
      <c r="Y16" s="75"/>
      <c r="Z16" s="75"/>
      <c r="AA16" s="75"/>
      <c r="AB16" s="75"/>
      <c r="AC16" s="75"/>
      <c r="AD16" s="75"/>
    </row>
    <row r="17" spans="1:32" x14ac:dyDescent="0.25">
      <c r="A17" s="24"/>
      <c r="B17" s="85" t="s">
        <v>164</v>
      </c>
      <c r="C17" s="86" t="s">
        <v>165</v>
      </c>
      <c r="D17" s="87" t="s">
        <v>51</v>
      </c>
      <c r="E17" s="88" t="s">
        <v>59</v>
      </c>
      <c r="F17" s="107"/>
      <c r="G17" s="89"/>
      <c r="H17" s="91"/>
      <c r="I17" s="89">
        <v>1</v>
      </c>
      <c r="J17" s="90"/>
      <c r="K17" s="90"/>
      <c r="L17" s="90" t="s">
        <v>52</v>
      </c>
      <c r="M17" s="90">
        <v>1</v>
      </c>
      <c r="N17" s="89"/>
      <c r="O17" s="91">
        <v>4</v>
      </c>
      <c r="P17" s="89">
        <v>1</v>
      </c>
      <c r="Q17" s="237"/>
      <c r="R17" s="237"/>
      <c r="S17" s="237"/>
      <c r="T17" s="237"/>
      <c r="U17" s="237"/>
      <c r="V17" s="92"/>
      <c r="W17" s="85" t="s">
        <v>166</v>
      </c>
      <c r="X17" s="89">
        <v>700</v>
      </c>
      <c r="Y17" s="75"/>
      <c r="Z17" s="75"/>
      <c r="AA17" s="75"/>
      <c r="AB17" s="75"/>
      <c r="AC17" s="75"/>
      <c r="AD17" s="75"/>
    </row>
    <row r="18" spans="1:32" x14ac:dyDescent="0.25">
      <c r="A18" s="24"/>
      <c r="B18" s="120"/>
      <c r="C18" s="121"/>
      <c r="D18" s="121"/>
      <c r="E18" s="98"/>
      <c r="F18" s="98"/>
      <c r="G18" s="122"/>
      <c r="H18" s="123"/>
      <c r="I18" s="97"/>
      <c r="J18" s="123"/>
      <c r="K18" s="97"/>
      <c r="L18" s="123"/>
      <c r="M18" s="97"/>
      <c r="N18" s="97"/>
      <c r="O18" s="97"/>
      <c r="P18" s="97"/>
      <c r="Q18" s="240"/>
      <c r="R18" s="240"/>
      <c r="S18" s="240"/>
      <c r="T18" s="240"/>
      <c r="U18" s="240"/>
      <c r="V18" s="97"/>
      <c r="W18" s="97"/>
      <c r="X18" s="124"/>
      <c r="Y18" s="75"/>
      <c r="Z18" s="75"/>
      <c r="AA18" s="75"/>
      <c r="AB18" s="75"/>
      <c r="AC18" s="75"/>
      <c r="AD18" s="75"/>
    </row>
    <row r="19" spans="1:32" x14ac:dyDescent="0.25">
      <c r="A19" s="9"/>
      <c r="B19" s="78" t="s">
        <v>167</v>
      </c>
      <c r="C19" s="23" t="s">
        <v>38</v>
      </c>
      <c r="D19" s="79" t="s">
        <v>39</v>
      </c>
      <c r="E19" s="80" t="s">
        <v>1</v>
      </c>
      <c r="F19" s="25"/>
      <c r="G19" s="81" t="s">
        <v>40</v>
      </c>
      <c r="H19" s="82" t="s">
        <v>41</v>
      </c>
      <c r="I19" s="82" t="s">
        <v>32</v>
      </c>
      <c r="J19" s="18" t="s">
        <v>42</v>
      </c>
      <c r="K19" s="83" t="s">
        <v>43</v>
      </c>
      <c r="L19" s="83" t="s">
        <v>44</v>
      </c>
      <c r="M19" s="81" t="s">
        <v>45</v>
      </c>
      <c r="N19" s="81" t="s">
        <v>31</v>
      </c>
      <c r="O19" s="82" t="s">
        <v>46</v>
      </c>
      <c r="P19" s="81" t="s">
        <v>41</v>
      </c>
      <c r="Q19" s="236" t="s">
        <v>17</v>
      </c>
      <c r="R19" s="236">
        <v>1</v>
      </c>
      <c r="S19" s="236">
        <v>2</v>
      </c>
      <c r="T19" s="236">
        <v>3</v>
      </c>
      <c r="U19" s="236" t="s">
        <v>47</v>
      </c>
      <c r="V19" s="18" t="s">
        <v>22</v>
      </c>
      <c r="W19" s="17" t="s">
        <v>48</v>
      </c>
      <c r="X19" s="17" t="s">
        <v>49</v>
      </c>
      <c r="Y19" s="75"/>
      <c r="Z19" s="75"/>
      <c r="AA19" s="75"/>
      <c r="AB19" s="75"/>
      <c r="AC19" s="75"/>
      <c r="AD19" s="75"/>
    </row>
    <row r="20" spans="1:32" x14ac:dyDescent="0.25">
      <c r="A20" s="24"/>
      <c r="B20" s="85" t="s">
        <v>168</v>
      </c>
      <c r="C20" s="86" t="s">
        <v>169</v>
      </c>
      <c r="D20" s="87" t="s">
        <v>51</v>
      </c>
      <c r="E20" s="88" t="s">
        <v>59</v>
      </c>
      <c r="F20" s="107"/>
      <c r="G20" s="89">
        <v>1</v>
      </c>
      <c r="H20" s="91"/>
      <c r="I20" s="89"/>
      <c r="J20" s="90"/>
      <c r="K20" s="90"/>
      <c r="L20" s="90" t="s">
        <v>52</v>
      </c>
      <c r="M20" s="90">
        <v>1</v>
      </c>
      <c r="N20" s="89">
        <v>1</v>
      </c>
      <c r="O20" s="91">
        <v>2</v>
      </c>
      <c r="P20" s="89">
        <v>2</v>
      </c>
      <c r="Q20" s="237"/>
      <c r="R20" s="237"/>
      <c r="S20" s="237"/>
      <c r="T20" s="237"/>
      <c r="U20" s="237"/>
      <c r="V20" s="92"/>
      <c r="W20" s="85" t="s">
        <v>160</v>
      </c>
      <c r="X20" s="89">
        <v>110</v>
      </c>
      <c r="Y20" s="75"/>
      <c r="Z20" s="75"/>
      <c r="AA20" s="75"/>
      <c r="AB20" s="75"/>
      <c r="AC20" s="75"/>
      <c r="AD20" s="75"/>
    </row>
    <row r="21" spans="1:32" x14ac:dyDescent="0.25">
      <c r="A21" s="24"/>
      <c r="B21" s="120"/>
      <c r="C21" s="121"/>
      <c r="D21" s="121"/>
      <c r="E21" s="98"/>
      <c r="F21" s="98"/>
      <c r="G21" s="122"/>
      <c r="H21" s="123"/>
      <c r="I21" s="97"/>
      <c r="J21" s="123"/>
      <c r="K21" s="97"/>
      <c r="L21" s="123"/>
      <c r="M21" s="97"/>
      <c r="N21" s="97"/>
      <c r="O21" s="97"/>
      <c r="P21" s="97"/>
      <c r="Q21" s="240"/>
      <c r="R21" s="240"/>
      <c r="S21" s="240"/>
      <c r="T21" s="240"/>
      <c r="U21" s="240"/>
      <c r="V21" s="97"/>
      <c r="W21" s="97"/>
      <c r="X21" s="124"/>
      <c r="Y21" s="75"/>
      <c r="Z21" s="75"/>
      <c r="AA21" s="75"/>
      <c r="AB21" s="75"/>
      <c r="AC21" s="75"/>
      <c r="AD21" s="75"/>
    </row>
    <row r="22" spans="1:32" x14ac:dyDescent="0.25">
      <c r="A22" s="9"/>
      <c r="B22" s="78" t="s">
        <v>170</v>
      </c>
      <c r="C22" s="23" t="s">
        <v>38</v>
      </c>
      <c r="D22" s="79" t="s">
        <v>39</v>
      </c>
      <c r="E22" s="80" t="s">
        <v>1</v>
      </c>
      <c r="F22" s="25"/>
      <c r="G22" s="81" t="s">
        <v>40</v>
      </c>
      <c r="H22" s="82" t="s">
        <v>41</v>
      </c>
      <c r="I22" s="82" t="s">
        <v>32</v>
      </c>
      <c r="J22" s="18" t="s">
        <v>42</v>
      </c>
      <c r="K22" s="83" t="s">
        <v>43</v>
      </c>
      <c r="L22" s="83" t="s">
        <v>44</v>
      </c>
      <c r="M22" s="81" t="s">
        <v>45</v>
      </c>
      <c r="N22" s="81" t="s">
        <v>31</v>
      </c>
      <c r="O22" s="82" t="s">
        <v>46</v>
      </c>
      <c r="P22" s="81" t="s">
        <v>41</v>
      </c>
      <c r="Q22" s="236" t="s">
        <v>17</v>
      </c>
      <c r="R22" s="236">
        <v>1</v>
      </c>
      <c r="S22" s="236">
        <v>2</v>
      </c>
      <c r="T22" s="236">
        <v>3</v>
      </c>
      <c r="U22" s="236" t="s">
        <v>47</v>
      </c>
      <c r="V22" s="18" t="s">
        <v>22</v>
      </c>
      <c r="W22" s="17" t="s">
        <v>48</v>
      </c>
      <c r="X22" s="17" t="s">
        <v>49</v>
      </c>
      <c r="Y22" s="75"/>
      <c r="Z22" s="75"/>
      <c r="AA22" s="75"/>
      <c r="AB22" s="75"/>
      <c r="AC22" s="75"/>
      <c r="AD22" s="75"/>
    </row>
    <row r="23" spans="1:32" x14ac:dyDescent="0.25">
      <c r="A23" s="24"/>
      <c r="B23" s="85" t="s">
        <v>171</v>
      </c>
      <c r="C23" s="86" t="s">
        <v>172</v>
      </c>
      <c r="D23" s="87" t="s">
        <v>51</v>
      </c>
      <c r="E23" s="125" t="s">
        <v>59</v>
      </c>
      <c r="F23" s="73"/>
      <c r="G23" s="89">
        <v>1</v>
      </c>
      <c r="H23" s="91"/>
      <c r="I23" s="89"/>
      <c r="J23" s="90" t="s">
        <v>129</v>
      </c>
      <c r="K23" s="90">
        <v>1</v>
      </c>
      <c r="L23" s="90"/>
      <c r="M23" s="90">
        <v>1</v>
      </c>
      <c r="N23" s="89"/>
      <c r="O23" s="91"/>
      <c r="P23" s="89">
        <v>2</v>
      </c>
      <c r="Q23" s="237" t="s">
        <v>214</v>
      </c>
      <c r="R23" s="237" t="s">
        <v>224</v>
      </c>
      <c r="S23" s="237" t="s">
        <v>234</v>
      </c>
      <c r="T23" s="237"/>
      <c r="U23" s="237" t="s">
        <v>213</v>
      </c>
      <c r="V23" s="246">
        <v>0.57099999999999995</v>
      </c>
      <c r="W23" s="85" t="s">
        <v>173</v>
      </c>
      <c r="X23" s="89">
        <v>600</v>
      </c>
      <c r="Y23" s="75"/>
      <c r="Z23" s="75"/>
      <c r="AA23" s="75"/>
      <c r="AB23" s="75"/>
      <c r="AC23" s="75"/>
      <c r="AD23" s="75"/>
    </row>
    <row r="24" spans="1:32" x14ac:dyDescent="0.25">
      <c r="A24" s="24"/>
      <c r="B24" s="85" t="s">
        <v>174</v>
      </c>
      <c r="C24" s="86" t="s">
        <v>175</v>
      </c>
      <c r="D24" s="87" t="s">
        <v>51</v>
      </c>
      <c r="E24" s="125" t="s">
        <v>59</v>
      </c>
      <c r="F24" s="107"/>
      <c r="G24" s="89"/>
      <c r="H24" s="91"/>
      <c r="I24" s="89">
        <v>1</v>
      </c>
      <c r="J24" s="90" t="s">
        <v>129</v>
      </c>
      <c r="K24" s="90">
        <v>1</v>
      </c>
      <c r="L24" s="90"/>
      <c r="M24" s="90">
        <v>1</v>
      </c>
      <c r="N24" s="89"/>
      <c r="O24" s="91"/>
      <c r="P24" s="89">
        <v>2</v>
      </c>
      <c r="Q24" s="237" t="s">
        <v>233</v>
      </c>
      <c r="R24" s="237" t="s">
        <v>210</v>
      </c>
      <c r="S24" s="237" t="s">
        <v>236</v>
      </c>
      <c r="T24" s="237" t="s">
        <v>237</v>
      </c>
      <c r="U24" s="237" t="s">
        <v>234</v>
      </c>
      <c r="V24" s="92">
        <v>0.6</v>
      </c>
      <c r="W24" s="85" t="s">
        <v>141</v>
      </c>
      <c r="X24" s="89">
        <v>750</v>
      </c>
      <c r="Y24" s="75"/>
      <c r="Z24" s="75"/>
      <c r="AA24" s="75"/>
      <c r="AB24" s="75"/>
      <c r="AC24" s="75"/>
      <c r="AD24" s="75"/>
    </row>
    <row r="25" spans="1:32" x14ac:dyDescent="0.25">
      <c r="A25" s="24"/>
      <c r="B25" s="23" t="s">
        <v>7</v>
      </c>
      <c r="C25" s="18"/>
      <c r="D25" s="17"/>
      <c r="E25" s="93"/>
      <c r="F25" s="94"/>
      <c r="G25" s="19">
        <f>SUM(G14:G24)</f>
        <v>2</v>
      </c>
      <c r="H25" s="19"/>
      <c r="I25" s="19">
        <f>SUM(I14:I24)</f>
        <v>2</v>
      </c>
      <c r="J25" s="18"/>
      <c r="K25" s="18"/>
      <c r="L25" s="18"/>
      <c r="M25" s="19">
        <f t="shared" ref="M25:P25" si="1">SUM(M14:M24)</f>
        <v>4</v>
      </c>
      <c r="N25" s="19">
        <f t="shared" si="1"/>
        <v>1</v>
      </c>
      <c r="O25" s="19">
        <f t="shared" si="1"/>
        <v>6</v>
      </c>
      <c r="P25" s="19">
        <f t="shared" si="1"/>
        <v>7</v>
      </c>
      <c r="Q25" s="96" t="s">
        <v>235</v>
      </c>
      <c r="R25" s="96" t="s">
        <v>227</v>
      </c>
      <c r="S25" s="96" t="s">
        <v>212</v>
      </c>
      <c r="T25" s="96" t="s">
        <v>237</v>
      </c>
      <c r="U25" s="96" t="s">
        <v>220</v>
      </c>
      <c r="V25" s="36">
        <v>0.55600000000000005</v>
      </c>
      <c r="W25" s="95"/>
      <c r="X25" s="96"/>
      <c r="Y25" s="75"/>
      <c r="Z25" s="75"/>
      <c r="AA25" s="75"/>
      <c r="AB25" s="75"/>
      <c r="AC25" s="75"/>
      <c r="AD25" s="75"/>
    </row>
    <row r="26" spans="1:32" x14ac:dyDescent="0.25">
      <c r="A26" s="24"/>
      <c r="B26" s="120"/>
      <c r="C26" s="121"/>
      <c r="D26" s="121"/>
      <c r="E26" s="98"/>
      <c r="F26" s="98"/>
      <c r="G26" s="122"/>
      <c r="H26" s="123"/>
      <c r="I26" s="97"/>
      <c r="J26" s="123"/>
      <c r="K26" s="97"/>
      <c r="L26" s="123"/>
      <c r="M26" s="97"/>
      <c r="N26" s="97"/>
      <c r="O26" s="97"/>
      <c r="P26" s="97"/>
      <c r="Q26" s="240"/>
      <c r="R26" s="240"/>
      <c r="S26" s="240"/>
      <c r="T26" s="240"/>
      <c r="U26" s="240"/>
      <c r="V26" s="97"/>
      <c r="W26" s="97"/>
      <c r="X26" s="124"/>
      <c r="Y26" s="75"/>
      <c r="Z26" s="75"/>
      <c r="AA26" s="75"/>
      <c r="AB26" s="75"/>
      <c r="AC26" s="75"/>
      <c r="AD26" s="75"/>
    </row>
    <row r="27" spans="1:32" s="10" customFormat="1" ht="18.75" customHeight="1" x14ac:dyDescent="0.2">
      <c r="A27" s="9"/>
      <c r="B27" s="126" t="s">
        <v>55</v>
      </c>
      <c r="C27" s="72"/>
      <c r="D27" s="74"/>
      <c r="E27" s="74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234"/>
      <c r="R27" s="234"/>
      <c r="S27" s="234"/>
      <c r="T27" s="234"/>
      <c r="U27" s="234"/>
      <c r="V27" s="72"/>
      <c r="W27" s="74"/>
      <c r="X27" s="66"/>
      <c r="Y27" s="25"/>
      <c r="Z27" s="25"/>
      <c r="AA27" s="25"/>
      <c r="AB27" s="25"/>
      <c r="AC27" s="25"/>
      <c r="AD27" s="25"/>
      <c r="AE27" s="25"/>
      <c r="AF27" s="25"/>
    </row>
    <row r="28" spans="1:32" s="127" customFormat="1" ht="15" customHeight="1" x14ac:dyDescent="0.2">
      <c r="A28" s="24"/>
      <c r="B28" s="78" t="s">
        <v>37</v>
      </c>
      <c r="C28" s="23" t="s">
        <v>56</v>
      </c>
      <c r="D28" s="79" t="s">
        <v>39</v>
      </c>
      <c r="E28" s="80" t="s">
        <v>1</v>
      </c>
      <c r="F28" s="41"/>
      <c r="G28" s="81" t="s">
        <v>40</v>
      </c>
      <c r="H28" s="82" t="s">
        <v>41</v>
      </c>
      <c r="I28" s="82" t="s">
        <v>32</v>
      </c>
      <c r="J28" s="18" t="s">
        <v>42</v>
      </c>
      <c r="K28" s="83" t="s">
        <v>43</v>
      </c>
      <c r="L28" s="83" t="s">
        <v>44</v>
      </c>
      <c r="M28" s="81" t="s">
        <v>45</v>
      </c>
      <c r="N28" s="81" t="s">
        <v>31</v>
      </c>
      <c r="O28" s="82" t="s">
        <v>46</v>
      </c>
      <c r="P28" s="81" t="s">
        <v>41</v>
      </c>
      <c r="Q28" s="236" t="s">
        <v>17</v>
      </c>
      <c r="R28" s="236">
        <v>1</v>
      </c>
      <c r="S28" s="236">
        <v>2</v>
      </c>
      <c r="T28" s="236">
        <v>3</v>
      </c>
      <c r="U28" s="236" t="s">
        <v>47</v>
      </c>
      <c r="V28" s="18" t="s">
        <v>57</v>
      </c>
      <c r="W28" s="17" t="s">
        <v>48</v>
      </c>
      <c r="X28" s="17" t="s">
        <v>49</v>
      </c>
      <c r="Y28" s="25"/>
      <c r="Z28" s="25"/>
      <c r="AA28" s="25"/>
      <c r="AB28" s="25"/>
      <c r="AC28" s="25"/>
      <c r="AD28" s="25"/>
      <c r="AE28" s="25"/>
      <c r="AF28" s="25"/>
    </row>
    <row r="29" spans="1:32" s="127" customFormat="1" ht="15" customHeight="1" x14ac:dyDescent="0.2">
      <c r="A29" s="24"/>
      <c r="B29" s="101" t="s">
        <v>176</v>
      </c>
      <c r="C29" s="102" t="s">
        <v>177</v>
      </c>
      <c r="D29" s="101" t="s">
        <v>58</v>
      </c>
      <c r="E29" s="217" t="s">
        <v>59</v>
      </c>
      <c r="F29" s="41"/>
      <c r="G29" s="103"/>
      <c r="H29" s="103"/>
      <c r="I29" s="103">
        <v>1</v>
      </c>
      <c r="J29" s="104" t="s">
        <v>152</v>
      </c>
      <c r="K29" s="104">
        <v>1</v>
      </c>
      <c r="L29" s="105"/>
      <c r="M29" s="105">
        <v>1</v>
      </c>
      <c r="N29" s="104"/>
      <c r="O29" s="105"/>
      <c r="P29" s="105"/>
      <c r="Q29" s="104" t="s">
        <v>238</v>
      </c>
      <c r="R29" s="104" t="s">
        <v>212</v>
      </c>
      <c r="S29" s="104" t="s">
        <v>211</v>
      </c>
      <c r="T29" s="104" t="s">
        <v>211</v>
      </c>
      <c r="U29" s="104" t="s">
        <v>213</v>
      </c>
      <c r="V29" s="106">
        <v>0.625</v>
      </c>
      <c r="W29" s="217" t="s">
        <v>178</v>
      </c>
      <c r="X29" s="33">
        <v>1900</v>
      </c>
      <c r="Y29" s="25"/>
      <c r="Z29" s="25"/>
      <c r="AA29" s="25"/>
      <c r="AB29" s="25"/>
      <c r="AC29" s="25"/>
      <c r="AD29" s="25"/>
      <c r="AE29" s="25"/>
      <c r="AF29" s="25"/>
    </row>
    <row r="30" spans="1:32" s="127" customFormat="1" ht="15" customHeight="1" x14ac:dyDescent="0.2">
      <c r="A30" s="24"/>
      <c r="B30" s="218" t="s">
        <v>179</v>
      </c>
      <c r="C30" s="219" t="s">
        <v>180</v>
      </c>
      <c r="D30" s="218" t="s">
        <v>181</v>
      </c>
      <c r="E30" s="220" t="s">
        <v>59</v>
      </c>
      <c r="F30" s="41"/>
      <c r="G30" s="221"/>
      <c r="H30" s="222"/>
      <c r="I30" s="221">
        <v>1</v>
      </c>
      <c r="J30" s="223"/>
      <c r="K30" s="223" t="s">
        <v>53</v>
      </c>
      <c r="L30" s="222"/>
      <c r="M30" s="224">
        <v>1</v>
      </c>
      <c r="N30" s="225"/>
      <c r="O30" s="225"/>
      <c r="P30" s="225">
        <v>1</v>
      </c>
      <c r="Q30" s="222" t="s">
        <v>259</v>
      </c>
      <c r="R30" s="222"/>
      <c r="S30" s="222"/>
      <c r="T30" s="222"/>
      <c r="U30" s="222"/>
      <c r="V30" s="226"/>
      <c r="W30" s="220" t="s">
        <v>178</v>
      </c>
      <c r="X30" s="84">
        <v>1050</v>
      </c>
      <c r="Y30" s="25"/>
      <c r="Z30" s="25"/>
      <c r="AA30" s="25"/>
      <c r="AB30" s="25"/>
      <c r="AC30" s="25"/>
      <c r="AD30" s="25"/>
      <c r="AE30" s="25"/>
      <c r="AF30" s="25"/>
    </row>
    <row r="31" spans="1:32" s="127" customFormat="1" ht="15" customHeight="1" x14ac:dyDescent="0.2">
      <c r="A31" s="9"/>
      <c r="B31" s="23" t="s">
        <v>7</v>
      </c>
      <c r="C31" s="18"/>
      <c r="D31" s="17"/>
      <c r="E31" s="93"/>
      <c r="F31" s="41"/>
      <c r="G31" s="19"/>
      <c r="H31" s="19"/>
      <c r="I31" s="19">
        <f>SUM(I29:I30)</f>
        <v>2</v>
      </c>
      <c r="J31" s="18"/>
      <c r="K31" s="18"/>
      <c r="L31" s="18"/>
      <c r="M31" s="19">
        <f t="shared" ref="M31:P31" si="2">SUM(M29:M30)</f>
        <v>2</v>
      </c>
      <c r="N31" s="19"/>
      <c r="O31" s="19"/>
      <c r="P31" s="19">
        <f t="shared" si="2"/>
        <v>1</v>
      </c>
      <c r="Q31" s="96" t="s">
        <v>238</v>
      </c>
      <c r="R31" s="96" t="s">
        <v>212</v>
      </c>
      <c r="S31" s="96" t="s">
        <v>211</v>
      </c>
      <c r="T31" s="96" t="s">
        <v>211</v>
      </c>
      <c r="U31" s="96" t="s">
        <v>213</v>
      </c>
      <c r="V31" s="36">
        <v>0.625</v>
      </c>
      <c r="W31" s="95"/>
      <c r="X31" s="96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4"/>
      <c r="B32" s="110" t="s">
        <v>54</v>
      </c>
      <c r="C32" s="112" t="s">
        <v>182</v>
      </c>
      <c r="D32" s="111"/>
      <c r="E32" s="68"/>
      <c r="F32" s="69"/>
      <c r="G32" s="112"/>
      <c r="H32" s="68"/>
      <c r="I32" s="70"/>
      <c r="J32" s="68"/>
      <c r="K32" s="68"/>
      <c r="L32" s="68"/>
      <c r="M32" s="68"/>
      <c r="N32" s="68"/>
      <c r="O32" s="68"/>
      <c r="P32" s="68"/>
      <c r="Q32" s="238"/>
      <c r="R32" s="239"/>
      <c r="S32" s="238"/>
      <c r="T32" s="238"/>
      <c r="U32" s="238"/>
      <c r="V32" s="68"/>
      <c r="W32" s="108"/>
      <c r="X32" s="109"/>
      <c r="Y32" s="75"/>
      <c r="Z32" s="75"/>
      <c r="AA32" s="75"/>
      <c r="AB32" s="75"/>
      <c r="AC32" s="75"/>
      <c r="AD32" s="75"/>
    </row>
    <row r="33" spans="1:30" x14ac:dyDescent="0.25">
      <c r="A33" s="24"/>
      <c r="B33" s="128"/>
      <c r="C33" s="97"/>
      <c r="D33" s="121"/>
      <c r="E33" s="98"/>
      <c r="F33" s="98"/>
      <c r="G33" s="97"/>
      <c r="H33" s="123"/>
      <c r="I33" s="123"/>
      <c r="J33" s="123"/>
      <c r="K33" s="123"/>
      <c r="L33" s="123"/>
      <c r="M33" s="97"/>
      <c r="N33" s="123"/>
      <c r="O33" s="123"/>
      <c r="P33" s="123"/>
      <c r="Q33" s="241"/>
      <c r="R33" s="240"/>
      <c r="S33" s="241"/>
      <c r="T33" s="241"/>
      <c r="U33" s="241"/>
      <c r="V33" s="123"/>
      <c r="W33" s="97"/>
      <c r="X33" s="124"/>
      <c r="Y33" s="75"/>
      <c r="Z33" s="75"/>
      <c r="AA33" s="75"/>
      <c r="AB33" s="75"/>
      <c r="AC33" s="75"/>
      <c r="AD33" s="75"/>
    </row>
    <row r="34" spans="1:30" x14ac:dyDescent="0.25">
      <c r="A34" s="24"/>
      <c r="B34" s="63"/>
      <c r="C34" s="38"/>
      <c r="D34" s="63"/>
      <c r="E34" s="99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242"/>
      <c r="R34" s="242"/>
      <c r="S34" s="242"/>
      <c r="T34" s="242"/>
      <c r="U34" s="242"/>
      <c r="V34" s="38"/>
      <c r="W34" s="63"/>
      <c r="X34" s="38"/>
      <c r="Y34" s="75"/>
      <c r="Z34" s="75"/>
      <c r="AA34" s="75"/>
      <c r="AB34" s="75"/>
      <c r="AC34" s="75"/>
      <c r="AD34" s="75"/>
    </row>
    <row r="35" spans="1:30" x14ac:dyDescent="0.25">
      <c r="A35" s="24"/>
      <c r="B35" s="63"/>
      <c r="C35" s="38"/>
      <c r="D35" s="63"/>
      <c r="E35" s="99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242"/>
      <c r="R35" s="242"/>
      <c r="S35" s="242"/>
      <c r="T35" s="242"/>
      <c r="U35" s="242"/>
      <c r="V35" s="38"/>
      <c r="W35" s="63"/>
      <c r="X35" s="38"/>
      <c r="Y35" s="75"/>
      <c r="Z35" s="75"/>
      <c r="AA35" s="75"/>
      <c r="AB35" s="75"/>
      <c r="AC35" s="75"/>
      <c r="AD35" s="75"/>
    </row>
    <row r="36" spans="1:30" x14ac:dyDescent="0.25">
      <c r="A36" s="24"/>
      <c r="B36" s="63"/>
      <c r="C36" s="38"/>
      <c r="D36" s="63"/>
      <c r="E36" s="99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242"/>
      <c r="R36" s="242"/>
      <c r="S36" s="242"/>
      <c r="T36" s="242"/>
      <c r="U36" s="242"/>
      <c r="V36" s="38"/>
      <c r="W36" s="63"/>
      <c r="X36" s="38"/>
      <c r="Y36" s="75"/>
      <c r="Z36" s="75"/>
      <c r="AA36" s="75"/>
      <c r="AB36" s="75"/>
      <c r="AC36" s="75"/>
      <c r="AD36" s="75"/>
    </row>
    <row r="37" spans="1:30" x14ac:dyDescent="0.25">
      <c r="A37" s="24"/>
      <c r="B37" s="63"/>
      <c r="C37" s="38"/>
      <c r="D37" s="63"/>
      <c r="E37" s="99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242"/>
      <c r="R37" s="242"/>
      <c r="S37" s="242"/>
      <c r="T37" s="242"/>
      <c r="U37" s="242"/>
      <c r="V37" s="38"/>
      <c r="W37" s="63"/>
      <c r="X37" s="38"/>
      <c r="Y37" s="75"/>
      <c r="Z37" s="75"/>
      <c r="AA37" s="75"/>
      <c r="AB37" s="75"/>
      <c r="AC37" s="75"/>
      <c r="AD37" s="75"/>
    </row>
    <row r="38" spans="1:30" x14ac:dyDescent="0.25">
      <c r="A38" s="24"/>
      <c r="B38" s="63"/>
      <c r="C38" s="38"/>
      <c r="D38" s="63"/>
      <c r="E38" s="99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242"/>
      <c r="R38" s="242"/>
      <c r="S38" s="242"/>
      <c r="T38" s="242"/>
      <c r="U38" s="242"/>
      <c r="V38" s="38"/>
      <c r="W38" s="63"/>
      <c r="X38" s="38"/>
      <c r="Y38" s="75"/>
      <c r="Z38" s="75"/>
      <c r="AA38" s="75"/>
      <c r="AB38" s="75"/>
      <c r="AC38" s="75"/>
      <c r="AD38" s="75"/>
    </row>
    <row r="39" spans="1:30" x14ac:dyDescent="0.25">
      <c r="A39" s="24"/>
      <c r="B39" s="63"/>
      <c r="C39" s="38"/>
      <c r="D39" s="63"/>
      <c r="E39" s="99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242"/>
      <c r="R39" s="242"/>
      <c r="S39" s="242"/>
      <c r="T39" s="242"/>
      <c r="U39" s="242"/>
      <c r="V39" s="38"/>
      <c r="W39" s="63"/>
      <c r="X39" s="38"/>
      <c r="Y39" s="75"/>
      <c r="Z39" s="75"/>
      <c r="AA39" s="75"/>
      <c r="AB39" s="75"/>
      <c r="AC39" s="75"/>
      <c r="AD39" s="75"/>
    </row>
    <row r="40" spans="1:30" x14ac:dyDescent="0.25">
      <c r="A40" s="24"/>
      <c r="B40" s="63"/>
      <c r="C40" s="38"/>
      <c r="D40" s="63"/>
      <c r="E40" s="99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242"/>
      <c r="R40" s="242"/>
      <c r="S40" s="242"/>
      <c r="T40" s="242"/>
      <c r="U40" s="242"/>
      <c r="V40" s="38"/>
      <c r="W40" s="63"/>
      <c r="X40" s="38"/>
      <c r="Y40" s="75"/>
      <c r="Z40" s="75"/>
      <c r="AA40" s="75"/>
      <c r="AB40" s="75"/>
      <c r="AC40" s="75"/>
      <c r="AD40" s="75"/>
    </row>
    <row r="41" spans="1:30" x14ac:dyDescent="0.25">
      <c r="A41" s="24"/>
      <c r="B41" s="63"/>
      <c r="C41" s="38"/>
      <c r="D41" s="63"/>
      <c r="E41" s="99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242"/>
      <c r="R41" s="242"/>
      <c r="S41" s="242"/>
      <c r="T41" s="242"/>
      <c r="U41" s="242"/>
      <c r="V41" s="38"/>
      <c r="W41" s="63"/>
      <c r="X41" s="38"/>
      <c r="Y41" s="75"/>
      <c r="Z41" s="75"/>
      <c r="AA41" s="75"/>
      <c r="AB41" s="75"/>
      <c r="AC41" s="75"/>
      <c r="AD41" s="75"/>
    </row>
    <row r="42" spans="1:30" x14ac:dyDescent="0.25">
      <c r="A42" s="24"/>
      <c r="B42" s="63"/>
      <c r="C42" s="38"/>
      <c r="D42" s="63"/>
      <c r="E42" s="99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242"/>
      <c r="R42" s="242"/>
      <c r="S42" s="242"/>
      <c r="T42" s="242"/>
      <c r="U42" s="242"/>
      <c r="V42" s="38"/>
      <c r="W42" s="63"/>
      <c r="X42" s="38"/>
      <c r="Y42" s="75"/>
      <c r="Z42" s="75"/>
      <c r="AA42" s="75"/>
      <c r="AB42" s="75"/>
      <c r="AC42" s="75"/>
      <c r="AD42" s="75"/>
    </row>
    <row r="43" spans="1:30" x14ac:dyDescent="0.25">
      <c r="A43" s="24"/>
      <c r="B43" s="63"/>
      <c r="C43" s="38"/>
      <c r="D43" s="63"/>
      <c r="E43" s="99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242"/>
      <c r="R43" s="242"/>
      <c r="S43" s="242"/>
      <c r="T43" s="242"/>
      <c r="U43" s="242"/>
      <c r="V43" s="38"/>
      <c r="W43" s="63"/>
      <c r="X43" s="38"/>
      <c r="Y43" s="75"/>
      <c r="Z43" s="75"/>
      <c r="AA43" s="75"/>
      <c r="AB43" s="75"/>
      <c r="AC43" s="75"/>
      <c r="AD43" s="75"/>
    </row>
    <row r="44" spans="1:30" x14ac:dyDescent="0.25">
      <c r="A44" s="24"/>
      <c r="B44" s="63"/>
      <c r="C44" s="38"/>
      <c r="D44" s="63"/>
      <c r="E44" s="99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242"/>
      <c r="R44" s="242"/>
      <c r="S44" s="242"/>
      <c r="T44" s="242"/>
      <c r="U44" s="242"/>
      <c r="V44" s="38"/>
      <c r="W44" s="63"/>
      <c r="X44" s="38"/>
      <c r="Y44" s="75"/>
      <c r="Z44" s="75"/>
      <c r="AA44" s="75"/>
      <c r="AB44" s="75"/>
      <c r="AC44" s="75"/>
      <c r="AD44" s="75"/>
    </row>
    <row r="45" spans="1:30" x14ac:dyDescent="0.25">
      <c r="A45" s="24"/>
      <c r="B45" s="63"/>
      <c r="C45" s="38"/>
      <c r="D45" s="63"/>
      <c r="E45" s="99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242"/>
      <c r="R45" s="242"/>
      <c r="S45" s="242"/>
      <c r="T45" s="242"/>
      <c r="U45" s="242"/>
      <c r="V45" s="38"/>
      <c r="W45" s="63"/>
      <c r="X45" s="38"/>
      <c r="Y45" s="75"/>
      <c r="Z45" s="75"/>
      <c r="AA45" s="75"/>
      <c r="AB45" s="75"/>
      <c r="AC45" s="75"/>
      <c r="AD45" s="75"/>
    </row>
    <row r="46" spans="1:30" x14ac:dyDescent="0.25">
      <c r="A46" s="24"/>
      <c r="B46" s="63"/>
      <c r="C46" s="38"/>
      <c r="D46" s="63"/>
      <c r="E46" s="99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242"/>
      <c r="R46" s="242"/>
      <c r="S46" s="242"/>
      <c r="T46" s="242"/>
      <c r="U46" s="242"/>
      <c r="V46" s="38"/>
      <c r="W46" s="63"/>
      <c r="X46" s="38"/>
      <c r="Y46" s="75"/>
      <c r="Z46" s="75"/>
      <c r="AA46" s="75"/>
      <c r="AB46" s="75"/>
      <c r="AC46" s="75"/>
      <c r="AD46" s="75"/>
    </row>
    <row r="47" spans="1:30" x14ac:dyDescent="0.25">
      <c r="A47" s="24"/>
      <c r="B47" s="63"/>
      <c r="C47" s="38"/>
      <c r="D47" s="63"/>
      <c r="E47" s="99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242"/>
      <c r="R47" s="242"/>
      <c r="S47" s="242"/>
      <c r="T47" s="242"/>
      <c r="U47" s="242"/>
      <c r="V47" s="38"/>
      <c r="W47" s="63"/>
      <c r="X47" s="38"/>
      <c r="Y47" s="75"/>
      <c r="Z47" s="75"/>
      <c r="AA47" s="75"/>
      <c r="AB47" s="75"/>
      <c r="AC47" s="75"/>
      <c r="AD47" s="75"/>
    </row>
    <row r="48" spans="1:30" x14ac:dyDescent="0.25">
      <c r="A48" s="24"/>
      <c r="B48" s="63"/>
      <c r="C48" s="38"/>
      <c r="D48" s="63"/>
      <c r="E48" s="99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242"/>
      <c r="R48" s="242"/>
      <c r="S48" s="242"/>
      <c r="T48" s="242"/>
      <c r="U48" s="242"/>
      <c r="V48" s="38"/>
      <c r="W48" s="63"/>
      <c r="X48" s="38"/>
      <c r="Y48" s="75"/>
      <c r="Z48" s="75"/>
      <c r="AA48" s="75"/>
      <c r="AB48" s="75"/>
      <c r="AC48" s="75"/>
      <c r="AD48" s="75"/>
    </row>
    <row r="49" spans="1:30" x14ac:dyDescent="0.25">
      <c r="A49" s="24"/>
      <c r="B49" s="63"/>
      <c r="C49" s="38"/>
      <c r="D49" s="63"/>
      <c r="E49" s="99"/>
      <c r="G49" s="38"/>
      <c r="H49" s="41"/>
      <c r="I49" s="38"/>
      <c r="J49" s="25"/>
      <c r="K49" s="25"/>
      <c r="L49" s="25"/>
      <c r="M49" s="38"/>
      <c r="N49" s="38"/>
      <c r="O49" s="38"/>
      <c r="P49" s="38"/>
      <c r="Q49" s="242"/>
      <c r="R49" s="242"/>
      <c r="S49" s="242"/>
      <c r="T49" s="242"/>
      <c r="U49" s="242"/>
      <c r="V49" s="38"/>
      <c r="W49" s="63"/>
      <c r="X49" s="38"/>
      <c r="Y49" s="75"/>
      <c r="Z49" s="75"/>
      <c r="AA49" s="75"/>
      <c r="AB49" s="75"/>
      <c r="AC49" s="75"/>
      <c r="AD49" s="75"/>
    </row>
    <row r="50" spans="1:30" x14ac:dyDescent="0.25">
      <c r="A50" s="24"/>
      <c r="B50" s="63"/>
      <c r="C50" s="38"/>
      <c r="D50" s="63"/>
      <c r="E50" s="99"/>
      <c r="G50" s="38"/>
      <c r="H50" s="41"/>
      <c r="I50" s="38"/>
      <c r="J50" s="25"/>
      <c r="K50" s="25"/>
      <c r="L50" s="25"/>
      <c r="M50" s="38"/>
      <c r="N50" s="38"/>
      <c r="O50" s="38"/>
      <c r="P50" s="38"/>
      <c r="Q50" s="242"/>
      <c r="R50" s="242"/>
      <c r="S50" s="242"/>
      <c r="T50" s="242"/>
      <c r="U50" s="242"/>
      <c r="V50" s="38"/>
      <c r="W50" s="63"/>
      <c r="X50" s="38"/>
      <c r="Y50" s="75"/>
      <c r="Z50" s="75"/>
      <c r="AA50" s="75"/>
      <c r="AB50" s="75"/>
      <c r="AC50" s="75"/>
      <c r="AD50" s="75"/>
    </row>
    <row r="51" spans="1:30" x14ac:dyDescent="0.25">
      <c r="A51" s="24"/>
      <c r="B51" s="63"/>
      <c r="C51" s="38"/>
      <c r="D51" s="63"/>
      <c r="E51" s="99"/>
      <c r="G51" s="38"/>
      <c r="H51" s="41"/>
      <c r="I51" s="38"/>
      <c r="J51" s="25"/>
      <c r="K51" s="25"/>
      <c r="L51" s="25"/>
      <c r="M51" s="38"/>
      <c r="N51" s="38"/>
      <c r="O51" s="38"/>
      <c r="P51" s="38"/>
      <c r="Q51" s="242"/>
      <c r="R51" s="242"/>
      <c r="S51" s="242"/>
      <c r="T51" s="242"/>
      <c r="U51" s="242"/>
      <c r="V51" s="38"/>
      <c r="W51" s="63"/>
      <c r="X51" s="38"/>
      <c r="Y51" s="75"/>
      <c r="Z51" s="75"/>
      <c r="AA51" s="75"/>
      <c r="AB51" s="75"/>
      <c r="AC51" s="75"/>
      <c r="AD51" s="75"/>
    </row>
    <row r="52" spans="1:30" x14ac:dyDescent="0.25">
      <c r="A52" s="24"/>
      <c r="B52" s="63"/>
      <c r="C52" s="38"/>
      <c r="D52" s="63"/>
      <c r="E52" s="99"/>
      <c r="G52" s="38"/>
      <c r="H52" s="41"/>
      <c r="I52" s="38"/>
      <c r="J52" s="25"/>
      <c r="K52" s="25"/>
      <c r="L52" s="25"/>
      <c r="M52" s="38"/>
      <c r="N52" s="38"/>
      <c r="O52" s="38"/>
      <c r="P52" s="38"/>
      <c r="Q52" s="242"/>
      <c r="R52" s="242"/>
      <c r="S52" s="242"/>
      <c r="T52" s="242"/>
      <c r="U52" s="242"/>
      <c r="V52" s="38"/>
      <c r="W52" s="63"/>
      <c r="X52" s="38"/>
      <c r="Y52" s="75"/>
      <c r="Z52" s="75"/>
      <c r="AA52" s="75"/>
      <c r="AB52" s="75"/>
      <c r="AC52" s="75"/>
      <c r="AD52" s="75"/>
    </row>
    <row r="53" spans="1:30" x14ac:dyDescent="0.25">
      <c r="A53" s="24"/>
      <c r="B53" s="63"/>
      <c r="C53" s="38"/>
      <c r="D53" s="63"/>
      <c r="E53" s="99"/>
      <c r="G53" s="38"/>
      <c r="H53" s="41"/>
      <c r="I53" s="38"/>
      <c r="J53" s="25"/>
      <c r="K53" s="25"/>
      <c r="L53" s="25"/>
      <c r="M53" s="38"/>
      <c r="N53" s="38"/>
      <c r="O53" s="38"/>
      <c r="P53" s="38"/>
      <c r="Q53" s="242"/>
      <c r="R53" s="242"/>
      <c r="S53" s="242"/>
      <c r="T53" s="242"/>
      <c r="U53" s="242"/>
      <c r="V53" s="38"/>
      <c r="W53" s="63"/>
      <c r="X53" s="38"/>
      <c r="Y53" s="75"/>
      <c r="Z53" s="75"/>
      <c r="AA53" s="75"/>
      <c r="AB53" s="75"/>
      <c r="AC53" s="75"/>
      <c r="AD53" s="75"/>
    </row>
    <row r="54" spans="1:30" x14ac:dyDescent="0.25">
      <c r="A54" s="24"/>
      <c r="B54" s="63"/>
      <c r="C54" s="38"/>
      <c r="D54" s="63"/>
      <c r="E54" s="63"/>
      <c r="F54" s="25"/>
      <c r="G54" s="38"/>
      <c r="H54" s="41"/>
      <c r="I54" s="38"/>
      <c r="J54" s="25"/>
      <c r="K54" s="25"/>
      <c r="L54" s="25"/>
      <c r="M54" s="25"/>
      <c r="N54" s="60"/>
      <c r="O54" s="60"/>
      <c r="P54" s="25"/>
      <c r="Q54" s="243"/>
      <c r="R54" s="243"/>
      <c r="S54" s="243"/>
      <c r="T54" s="243"/>
      <c r="U54" s="243"/>
      <c r="V54" s="25"/>
      <c r="W54" s="63"/>
      <c r="X54" s="25"/>
      <c r="Y54" s="75"/>
      <c r="Z54" s="75"/>
      <c r="AA54" s="75"/>
      <c r="AB54" s="75"/>
      <c r="AC54" s="75"/>
      <c r="AD54" s="75"/>
    </row>
    <row r="55" spans="1:30" x14ac:dyDescent="0.25">
      <c r="A55" s="24"/>
      <c r="B55" s="63"/>
      <c r="C55" s="38"/>
      <c r="D55" s="63"/>
      <c r="E55" s="63"/>
      <c r="F55" s="25"/>
      <c r="G55" s="38"/>
      <c r="H55" s="41"/>
      <c r="I55" s="38"/>
      <c r="J55" s="25"/>
      <c r="K55" s="25"/>
      <c r="L55" s="25"/>
      <c r="M55" s="25"/>
      <c r="N55" s="60"/>
      <c r="O55" s="60"/>
      <c r="P55" s="25"/>
      <c r="Q55" s="243"/>
      <c r="R55" s="243"/>
      <c r="S55" s="243"/>
      <c r="T55" s="243"/>
      <c r="U55" s="243"/>
      <c r="V55" s="25"/>
      <c r="W55" s="63"/>
      <c r="X55" s="25"/>
      <c r="Y55" s="75"/>
      <c r="Z55" s="75"/>
      <c r="AA55" s="75"/>
      <c r="AB55" s="75"/>
      <c r="AC55" s="75"/>
      <c r="AD55" s="75"/>
    </row>
    <row r="56" spans="1:30" x14ac:dyDescent="0.25">
      <c r="A56" s="24"/>
      <c r="B56" s="63"/>
      <c r="C56" s="38"/>
      <c r="D56" s="63"/>
      <c r="E56" s="63"/>
      <c r="F56" s="25"/>
      <c r="G56" s="38"/>
      <c r="H56" s="41"/>
      <c r="I56" s="38"/>
      <c r="J56" s="25"/>
      <c r="K56" s="25"/>
      <c r="L56" s="25"/>
      <c r="M56" s="25"/>
      <c r="N56" s="60"/>
      <c r="O56" s="60"/>
      <c r="P56" s="25"/>
      <c r="Q56" s="243"/>
      <c r="R56" s="243"/>
      <c r="S56" s="243"/>
      <c r="T56" s="243"/>
      <c r="U56" s="243"/>
      <c r="V56" s="25"/>
      <c r="W56" s="63"/>
      <c r="X56" s="25"/>
      <c r="Y56" s="75"/>
      <c r="Z56" s="75"/>
      <c r="AA56" s="75"/>
      <c r="AB56" s="75"/>
      <c r="AC56" s="75"/>
      <c r="AD56" s="75"/>
    </row>
    <row r="57" spans="1:30" x14ac:dyDescent="0.25">
      <c r="A57" s="24"/>
      <c r="B57" s="63"/>
      <c r="C57" s="38"/>
      <c r="D57" s="63"/>
      <c r="E57" s="63"/>
      <c r="F57" s="25"/>
      <c r="G57" s="38"/>
      <c r="H57" s="41"/>
      <c r="I57" s="38"/>
      <c r="J57" s="25"/>
      <c r="K57" s="25"/>
      <c r="L57" s="25"/>
      <c r="M57" s="25"/>
      <c r="N57" s="60"/>
      <c r="O57" s="60"/>
      <c r="P57" s="25"/>
      <c r="Q57" s="243"/>
      <c r="R57" s="243"/>
      <c r="S57" s="243"/>
      <c r="T57" s="243"/>
      <c r="U57" s="243"/>
      <c r="V57" s="25"/>
      <c r="W57" s="63"/>
      <c r="X57" s="25"/>
      <c r="Y57" s="75"/>
      <c r="Z57" s="75"/>
      <c r="AA57" s="75"/>
      <c r="AB57" s="75"/>
      <c r="AC57" s="75"/>
      <c r="AD57" s="75"/>
    </row>
    <row r="60" spans="1:30" x14ac:dyDescent="0.25">
      <c r="A60" s="24"/>
      <c r="B60" s="63"/>
      <c r="C60" s="38"/>
      <c r="D60" s="63"/>
      <c r="E60" s="99"/>
      <c r="G60" s="38"/>
      <c r="H60" s="41"/>
      <c r="I60" s="38"/>
      <c r="J60" s="25"/>
      <c r="K60" s="25"/>
      <c r="L60" s="25"/>
      <c r="M60" s="38"/>
      <c r="N60" s="38"/>
      <c r="O60" s="38"/>
      <c r="P60" s="38"/>
      <c r="Q60" s="242"/>
      <c r="R60" s="242"/>
      <c r="S60" s="242"/>
      <c r="T60" s="242"/>
      <c r="U60" s="242"/>
      <c r="V60" s="38"/>
      <c r="W60" s="63"/>
      <c r="X60" s="38"/>
      <c r="Y60" s="75"/>
      <c r="Z60" s="75"/>
      <c r="AA60" s="75"/>
      <c r="AB60" s="75"/>
      <c r="AC60" s="75"/>
      <c r="AD60" s="75"/>
    </row>
    <row r="61" spans="1:30" x14ac:dyDescent="0.25">
      <c r="A61" s="24"/>
      <c r="B61" s="63"/>
      <c r="C61" s="38"/>
      <c r="D61" s="63"/>
      <c r="E61" s="99"/>
      <c r="G61" s="38"/>
      <c r="H61" s="41"/>
      <c r="I61" s="38"/>
      <c r="J61" s="25"/>
      <c r="K61" s="25"/>
      <c r="L61" s="25"/>
      <c r="M61" s="38"/>
      <c r="N61" s="38"/>
      <c r="O61" s="38"/>
      <c r="P61" s="38"/>
      <c r="Q61" s="242"/>
      <c r="R61" s="242"/>
      <c r="S61" s="242"/>
      <c r="T61" s="242"/>
      <c r="U61" s="242"/>
      <c r="V61" s="38"/>
      <c r="W61" s="63"/>
      <c r="X61" s="38"/>
      <c r="Y61" s="75"/>
      <c r="Z61" s="75"/>
      <c r="AA61" s="75"/>
      <c r="AB61" s="75"/>
      <c r="AC61" s="75"/>
      <c r="AD61" s="75"/>
    </row>
    <row r="62" spans="1:30" x14ac:dyDescent="0.25">
      <c r="A62" s="24"/>
      <c r="B62" s="63"/>
      <c r="C62" s="38"/>
      <c r="D62" s="63"/>
      <c r="E62" s="99"/>
      <c r="G62" s="38"/>
      <c r="H62" s="41"/>
      <c r="I62" s="38"/>
      <c r="J62" s="25"/>
      <c r="K62" s="25"/>
      <c r="L62" s="25"/>
      <c r="M62" s="38"/>
      <c r="N62" s="38"/>
      <c r="O62" s="38"/>
      <c r="P62" s="38"/>
      <c r="Q62" s="242"/>
      <c r="R62" s="242"/>
      <c r="S62" s="242"/>
      <c r="T62" s="242"/>
      <c r="U62" s="242"/>
      <c r="V62" s="38"/>
      <c r="W62" s="63"/>
      <c r="X62" s="38"/>
      <c r="Y62" s="75"/>
      <c r="Z62" s="75"/>
      <c r="AA62" s="75"/>
      <c r="AB62" s="75"/>
      <c r="AC62" s="75"/>
      <c r="AD62" s="75"/>
    </row>
    <row r="63" spans="1:30" x14ac:dyDescent="0.25">
      <c r="A63" s="24"/>
      <c r="B63" s="63"/>
      <c r="C63" s="38"/>
      <c r="D63" s="63"/>
      <c r="E63" s="99"/>
      <c r="G63" s="38"/>
      <c r="H63" s="41"/>
      <c r="I63" s="38"/>
      <c r="J63" s="25"/>
      <c r="K63" s="25"/>
      <c r="L63" s="25"/>
      <c r="M63" s="38"/>
      <c r="N63" s="38"/>
      <c r="O63" s="38"/>
      <c r="P63" s="38"/>
      <c r="Q63" s="242"/>
      <c r="R63" s="242"/>
      <c r="S63" s="242"/>
      <c r="T63" s="242"/>
      <c r="U63" s="242"/>
      <c r="V63" s="38"/>
      <c r="W63" s="63"/>
      <c r="X63" s="38"/>
      <c r="Y63" s="75"/>
      <c r="Z63" s="75"/>
      <c r="AA63" s="75"/>
      <c r="AB63" s="75"/>
      <c r="AC63" s="75"/>
      <c r="AD63" s="75"/>
    </row>
    <row r="64" spans="1:30" x14ac:dyDescent="0.25">
      <c r="A64" s="24"/>
      <c r="B64" s="63"/>
      <c r="C64" s="38"/>
      <c r="D64" s="63"/>
      <c r="E64" s="99"/>
      <c r="G64" s="38"/>
      <c r="H64" s="41"/>
      <c r="I64" s="38"/>
      <c r="J64" s="25"/>
      <c r="K64" s="25"/>
      <c r="L64" s="25"/>
      <c r="M64" s="38"/>
      <c r="N64" s="38"/>
      <c r="O64" s="38"/>
      <c r="P64" s="38"/>
      <c r="Q64" s="242"/>
      <c r="R64" s="242"/>
      <c r="S64" s="242"/>
      <c r="T64" s="242"/>
      <c r="U64" s="242"/>
      <c r="V64" s="38"/>
      <c r="W64" s="63"/>
      <c r="X64" s="38"/>
      <c r="Y64" s="75"/>
      <c r="Z64" s="75"/>
      <c r="AA64" s="75"/>
      <c r="AB64" s="75"/>
      <c r="AC64" s="75"/>
      <c r="AD64" s="75"/>
    </row>
    <row r="65" spans="1:30" x14ac:dyDescent="0.25">
      <c r="A65" s="24"/>
      <c r="B65" s="63"/>
      <c r="C65" s="38"/>
      <c r="D65" s="63"/>
      <c r="E65" s="99"/>
      <c r="G65" s="38"/>
      <c r="H65" s="41"/>
      <c r="I65" s="38"/>
      <c r="J65" s="25"/>
      <c r="K65" s="25"/>
      <c r="L65" s="25"/>
      <c r="M65" s="38"/>
      <c r="N65" s="38"/>
      <c r="O65" s="38"/>
      <c r="P65" s="38"/>
      <c r="Q65" s="242"/>
      <c r="R65" s="242"/>
      <c r="S65" s="242"/>
      <c r="T65" s="242"/>
      <c r="U65" s="242"/>
      <c r="V65" s="38"/>
      <c r="W65" s="63"/>
      <c r="X65" s="38"/>
      <c r="Y65" s="75"/>
      <c r="Z65" s="75"/>
      <c r="AA65" s="75"/>
      <c r="AB65" s="75"/>
      <c r="AC65" s="75"/>
      <c r="AD65" s="75"/>
    </row>
    <row r="66" spans="1:30" x14ac:dyDescent="0.25">
      <c r="A66" s="24"/>
      <c r="B66" s="63"/>
      <c r="C66" s="38"/>
      <c r="D66" s="63"/>
      <c r="E66" s="99"/>
      <c r="G66" s="38"/>
      <c r="H66" s="41"/>
      <c r="I66" s="38"/>
      <c r="J66" s="25"/>
      <c r="K66" s="25"/>
      <c r="L66" s="25"/>
      <c r="M66" s="38"/>
      <c r="N66" s="38"/>
      <c r="O66" s="38"/>
      <c r="P66" s="38"/>
      <c r="Q66" s="242"/>
      <c r="R66" s="242"/>
      <c r="S66" s="242"/>
      <c r="T66" s="242"/>
      <c r="U66" s="242"/>
      <c r="V66" s="38"/>
      <c r="W66" s="63"/>
      <c r="X66" s="38"/>
      <c r="Y66" s="75"/>
      <c r="Z66" s="75"/>
      <c r="AA66" s="75"/>
      <c r="AB66" s="75"/>
      <c r="AC66" s="75"/>
      <c r="AD66" s="75"/>
    </row>
    <row r="67" spans="1:30" x14ac:dyDescent="0.25">
      <c r="A67" s="24"/>
      <c r="B67" s="63"/>
      <c r="C67" s="38"/>
      <c r="D67" s="63"/>
      <c r="E67" s="99"/>
      <c r="G67" s="38"/>
      <c r="H67" s="41"/>
      <c r="I67" s="38"/>
      <c r="J67" s="25"/>
      <c r="K67" s="25"/>
      <c r="L67" s="25"/>
      <c r="M67" s="38"/>
      <c r="N67" s="38"/>
      <c r="O67" s="38"/>
      <c r="P67" s="38"/>
      <c r="Q67" s="242"/>
      <c r="R67" s="242"/>
      <c r="S67" s="242"/>
      <c r="T67" s="242"/>
      <c r="U67" s="242"/>
      <c r="V67" s="38"/>
      <c r="W67" s="63"/>
      <c r="X67" s="38"/>
      <c r="Y67" s="75"/>
      <c r="Z67" s="75"/>
      <c r="AA67" s="75"/>
      <c r="AB67" s="75"/>
      <c r="AC67" s="75"/>
      <c r="AD67" s="75"/>
    </row>
    <row r="68" spans="1:30" x14ac:dyDescent="0.25">
      <c r="A68" s="24"/>
      <c r="B68" s="63"/>
      <c r="C68" s="38"/>
      <c r="D68" s="63"/>
      <c r="E68" s="99"/>
      <c r="G68" s="38"/>
      <c r="H68" s="41"/>
      <c r="I68" s="38"/>
      <c r="J68" s="25"/>
      <c r="K68" s="25"/>
      <c r="L68" s="25"/>
      <c r="M68" s="38"/>
      <c r="N68" s="38"/>
      <c r="O68" s="38"/>
      <c r="P68" s="38"/>
      <c r="Q68" s="242"/>
      <c r="R68" s="242"/>
      <c r="S68" s="242"/>
      <c r="T68" s="242"/>
      <c r="U68" s="242"/>
      <c r="V68" s="38"/>
      <c r="W68" s="63"/>
      <c r="X68" s="38"/>
      <c r="Y68" s="75"/>
      <c r="Z68" s="75"/>
      <c r="AA68" s="75"/>
      <c r="AB68" s="75"/>
      <c r="AC68" s="75"/>
      <c r="AD68" s="75"/>
    </row>
    <row r="69" spans="1:30" x14ac:dyDescent="0.25">
      <c r="A69" s="24"/>
      <c r="B69" s="63"/>
      <c r="C69" s="38"/>
      <c r="D69" s="63"/>
      <c r="E69" s="99"/>
      <c r="G69" s="38"/>
      <c r="H69" s="41"/>
      <c r="I69" s="38"/>
      <c r="J69" s="25"/>
      <c r="K69" s="25"/>
      <c r="L69" s="25"/>
      <c r="M69" s="38"/>
      <c r="N69" s="38"/>
      <c r="O69" s="38"/>
      <c r="P69" s="38"/>
      <c r="Q69" s="242"/>
      <c r="R69" s="242"/>
      <c r="S69" s="242"/>
      <c r="T69" s="242"/>
      <c r="U69" s="242"/>
      <c r="V69" s="38"/>
      <c r="W69" s="63"/>
      <c r="X69" s="38"/>
      <c r="Y69" s="75"/>
      <c r="Z69" s="75"/>
      <c r="AA69" s="75"/>
      <c r="AB69" s="75"/>
      <c r="AC69" s="75"/>
      <c r="AD69" s="75"/>
    </row>
    <row r="70" spans="1:30" x14ac:dyDescent="0.25">
      <c r="A70" s="24"/>
      <c r="B70" s="63"/>
      <c r="C70" s="38"/>
      <c r="D70" s="63"/>
      <c r="E70" s="99"/>
      <c r="G70" s="38"/>
      <c r="H70" s="41"/>
      <c r="I70" s="38"/>
      <c r="J70" s="25"/>
      <c r="K70" s="25"/>
      <c r="L70" s="25"/>
      <c r="M70" s="38"/>
      <c r="N70" s="38"/>
      <c r="O70" s="38"/>
      <c r="P70" s="38"/>
      <c r="Q70" s="242"/>
      <c r="R70" s="242"/>
      <c r="S70" s="242"/>
      <c r="T70" s="242"/>
      <c r="U70" s="242"/>
      <c r="V70" s="38"/>
      <c r="W70" s="63"/>
      <c r="X70" s="38"/>
      <c r="Y70" s="75"/>
      <c r="Z70" s="75"/>
      <c r="AA70" s="75"/>
      <c r="AB70" s="75"/>
      <c r="AC70" s="75"/>
      <c r="AD70" s="75"/>
    </row>
    <row r="71" spans="1:30" x14ac:dyDescent="0.25">
      <c r="A71" s="24"/>
      <c r="B71" s="63"/>
      <c r="C71" s="38"/>
      <c r="D71" s="63"/>
      <c r="E71" s="63"/>
      <c r="F71" s="25"/>
      <c r="G71" s="38"/>
      <c r="H71" s="41"/>
      <c r="I71" s="38"/>
      <c r="J71" s="25"/>
      <c r="K71" s="25"/>
      <c r="L71" s="25"/>
      <c r="M71" s="25"/>
      <c r="N71" s="60"/>
      <c r="O71" s="60"/>
      <c r="P71" s="25"/>
      <c r="Q71" s="243"/>
      <c r="R71" s="243"/>
      <c r="S71" s="243"/>
      <c r="T71" s="243"/>
      <c r="U71" s="243"/>
      <c r="V71" s="25"/>
      <c r="W71" s="63"/>
      <c r="X71" s="25"/>
      <c r="Y71" s="75"/>
      <c r="Z71" s="75"/>
      <c r="AA71" s="75"/>
      <c r="AB71" s="75"/>
      <c r="AC71" s="75"/>
      <c r="AD71" s="75"/>
    </row>
    <row r="72" spans="1:30" x14ac:dyDescent="0.25">
      <c r="A72" s="24"/>
      <c r="B72" s="63"/>
      <c r="C72" s="38"/>
      <c r="D72" s="63"/>
      <c r="E72" s="63"/>
      <c r="F72" s="25"/>
      <c r="G72" s="38"/>
      <c r="H72" s="41"/>
      <c r="I72" s="38"/>
      <c r="J72" s="25"/>
      <c r="K72" s="25"/>
      <c r="L72" s="25"/>
      <c r="M72" s="25"/>
      <c r="N72" s="60"/>
      <c r="O72" s="60"/>
      <c r="P72" s="25"/>
      <c r="Q72" s="243"/>
      <c r="R72" s="243"/>
      <c r="S72" s="243"/>
      <c r="T72" s="243"/>
      <c r="U72" s="243"/>
      <c r="V72" s="25"/>
      <c r="W72" s="63"/>
      <c r="X72" s="25"/>
      <c r="Y72" s="75"/>
      <c r="Z72" s="75"/>
      <c r="AA72" s="75"/>
      <c r="AB72" s="75"/>
      <c r="AC72" s="75"/>
      <c r="AD72" s="75"/>
    </row>
    <row r="73" spans="1:30" x14ac:dyDescent="0.25">
      <c r="A73" s="24"/>
      <c r="B73" s="63"/>
      <c r="C73" s="38"/>
      <c r="D73" s="63"/>
      <c r="E73" s="63"/>
      <c r="F73" s="25"/>
      <c r="G73" s="38"/>
      <c r="H73" s="41"/>
      <c r="I73" s="38"/>
      <c r="J73" s="25"/>
      <c r="K73" s="25"/>
      <c r="L73" s="25"/>
      <c r="M73" s="25"/>
      <c r="N73" s="60"/>
      <c r="O73" s="60"/>
      <c r="P73" s="25"/>
      <c r="Q73" s="243"/>
      <c r="R73" s="243"/>
      <c r="S73" s="243"/>
      <c r="T73" s="243"/>
      <c r="U73" s="243"/>
      <c r="V73" s="25"/>
      <c r="W73" s="63"/>
      <c r="X73" s="25"/>
      <c r="Y73" s="75"/>
      <c r="Z73" s="75"/>
      <c r="AA73" s="75"/>
      <c r="AB73" s="75"/>
      <c r="AC73" s="75"/>
      <c r="AD73" s="75"/>
    </row>
    <row r="74" spans="1:30" x14ac:dyDescent="0.25">
      <c r="A74" s="24"/>
      <c r="B74" s="63"/>
      <c r="C74" s="38"/>
      <c r="D74" s="63"/>
      <c r="E74" s="63"/>
      <c r="F74" s="25"/>
      <c r="G74" s="38"/>
      <c r="H74" s="41"/>
      <c r="I74" s="38"/>
      <c r="J74" s="25"/>
      <c r="K74" s="25"/>
      <c r="L74" s="25"/>
      <c r="M74" s="25"/>
      <c r="N74" s="60"/>
      <c r="O74" s="60"/>
      <c r="P74" s="25"/>
      <c r="Q74" s="243"/>
      <c r="R74" s="243"/>
      <c r="S74" s="243"/>
      <c r="T74" s="243"/>
      <c r="U74" s="243"/>
      <c r="V74" s="25"/>
      <c r="W74" s="63"/>
      <c r="X74" s="25"/>
      <c r="Y74" s="75"/>
      <c r="Z74" s="75"/>
      <c r="AA74" s="75"/>
      <c r="AB74" s="75"/>
      <c r="AC74" s="75"/>
      <c r="AD74" s="75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44"/>
      <c r="R84" s="244"/>
      <c r="S84" s="244"/>
      <c r="T84" s="244"/>
      <c r="U84" s="24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44"/>
      <c r="R85" s="244"/>
      <c r="S85" s="244"/>
      <c r="T85" s="244"/>
      <c r="U85" s="24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44"/>
      <c r="R86" s="244"/>
      <c r="S86" s="244"/>
      <c r="T86" s="244"/>
      <c r="U86" s="24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44"/>
      <c r="R87" s="244"/>
      <c r="S87" s="244"/>
      <c r="T87" s="244"/>
      <c r="U87" s="24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44"/>
      <c r="R88" s="244"/>
      <c r="S88" s="244"/>
      <c r="T88" s="244"/>
      <c r="U88" s="24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44"/>
      <c r="R89" s="244"/>
      <c r="S89" s="244"/>
      <c r="T89" s="244"/>
      <c r="U89" s="24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44"/>
      <c r="R90" s="244"/>
      <c r="S90" s="244"/>
      <c r="T90" s="244"/>
      <c r="U90" s="24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44"/>
      <c r="R91" s="244"/>
      <c r="S91" s="244"/>
      <c r="T91" s="244"/>
      <c r="U91" s="24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44"/>
      <c r="R92" s="244"/>
      <c r="S92" s="244"/>
      <c r="T92" s="244"/>
      <c r="U92" s="24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44"/>
      <c r="R93" s="244"/>
      <c r="S93" s="244"/>
      <c r="T93" s="244"/>
      <c r="U93" s="24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44"/>
      <c r="R94" s="244"/>
      <c r="S94" s="244"/>
      <c r="T94" s="244"/>
      <c r="U94" s="24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44"/>
      <c r="R95" s="244"/>
      <c r="S95" s="244"/>
      <c r="T95" s="244"/>
      <c r="U95" s="24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44"/>
      <c r="R96" s="244"/>
      <c r="S96" s="244"/>
      <c r="T96" s="244"/>
      <c r="U96" s="24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44"/>
      <c r="R97" s="244"/>
      <c r="S97" s="244"/>
      <c r="T97" s="244"/>
      <c r="U97" s="24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44"/>
      <c r="R98" s="244"/>
      <c r="S98" s="244"/>
      <c r="T98" s="244"/>
      <c r="U98" s="24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44"/>
      <c r="R99" s="244"/>
      <c r="S99" s="244"/>
      <c r="T99" s="244"/>
      <c r="U99" s="24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44"/>
      <c r="R100" s="244"/>
      <c r="S100" s="244"/>
      <c r="T100" s="244"/>
      <c r="U100" s="24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44"/>
      <c r="R101" s="244"/>
      <c r="S101" s="244"/>
      <c r="T101" s="244"/>
      <c r="U101" s="24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44"/>
      <c r="R102" s="244"/>
      <c r="S102" s="244"/>
      <c r="T102" s="244"/>
      <c r="U102" s="24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44"/>
      <c r="R103" s="244"/>
      <c r="S103" s="244"/>
      <c r="T103" s="244"/>
      <c r="U103" s="24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44"/>
      <c r="R104" s="244"/>
      <c r="S104" s="244"/>
      <c r="T104" s="244"/>
      <c r="U104" s="24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44"/>
      <c r="R105" s="244"/>
      <c r="S105" s="244"/>
      <c r="T105" s="244"/>
      <c r="U105" s="24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44"/>
      <c r="R106" s="244"/>
      <c r="S106" s="244"/>
      <c r="T106" s="244"/>
      <c r="U106" s="24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44"/>
      <c r="R107" s="244"/>
      <c r="S107" s="244"/>
      <c r="T107" s="244"/>
      <c r="U107" s="24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44"/>
      <c r="R108" s="244"/>
      <c r="S108" s="244"/>
      <c r="T108" s="244"/>
      <c r="U108" s="24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44"/>
      <c r="R109" s="244"/>
      <c r="S109" s="244"/>
      <c r="T109" s="244"/>
      <c r="U109" s="24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44"/>
      <c r="R110" s="244"/>
      <c r="S110" s="244"/>
      <c r="T110" s="244"/>
      <c r="U110" s="24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44"/>
      <c r="R111" s="244"/>
      <c r="S111" s="244"/>
      <c r="T111" s="244"/>
      <c r="U111" s="24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44"/>
      <c r="R112" s="244"/>
      <c r="S112" s="244"/>
      <c r="T112" s="244"/>
      <c r="U112" s="24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44"/>
      <c r="R113" s="244"/>
      <c r="S113" s="244"/>
      <c r="T113" s="244"/>
      <c r="U113" s="24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44"/>
      <c r="R114" s="244"/>
      <c r="S114" s="244"/>
      <c r="T114" s="244"/>
      <c r="U114" s="24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44"/>
      <c r="R115" s="244"/>
      <c r="S115" s="244"/>
      <c r="T115" s="244"/>
      <c r="U115" s="24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44"/>
      <c r="R116" s="244"/>
      <c r="S116" s="244"/>
      <c r="T116" s="244"/>
      <c r="U116" s="24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44"/>
      <c r="R117" s="244"/>
      <c r="S117" s="244"/>
      <c r="T117" s="244"/>
      <c r="U117" s="24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44"/>
      <c r="R118" s="244"/>
      <c r="S118" s="244"/>
      <c r="T118" s="244"/>
      <c r="U118" s="24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44"/>
      <c r="R119" s="244"/>
      <c r="S119" s="244"/>
      <c r="T119" s="244"/>
      <c r="U119" s="24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44"/>
      <c r="R120" s="244"/>
      <c r="S120" s="244"/>
      <c r="T120" s="244"/>
      <c r="U120" s="24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44"/>
      <c r="R121" s="244"/>
      <c r="S121" s="244"/>
      <c r="T121" s="244"/>
      <c r="U121" s="24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44"/>
      <c r="R122" s="244"/>
      <c r="S122" s="244"/>
      <c r="T122" s="244"/>
      <c r="U122" s="24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44"/>
      <c r="R123" s="244"/>
      <c r="S123" s="244"/>
      <c r="T123" s="244"/>
      <c r="U123" s="24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44"/>
      <c r="R124" s="244"/>
      <c r="S124" s="244"/>
      <c r="T124" s="244"/>
      <c r="U124" s="24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44"/>
      <c r="R125" s="244"/>
      <c r="S125" s="244"/>
      <c r="T125" s="244"/>
      <c r="U125" s="24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44"/>
      <c r="R126" s="244"/>
      <c r="S126" s="244"/>
      <c r="T126" s="244"/>
      <c r="U126" s="24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44"/>
      <c r="R127" s="244"/>
      <c r="S127" s="244"/>
      <c r="T127" s="244"/>
      <c r="U127" s="24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44"/>
      <c r="R128" s="244"/>
      <c r="S128" s="244"/>
      <c r="T128" s="244"/>
      <c r="U128" s="24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44"/>
      <c r="R129" s="244"/>
      <c r="S129" s="244"/>
      <c r="T129" s="244"/>
      <c r="U129" s="24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44"/>
      <c r="R130" s="244"/>
      <c r="S130" s="244"/>
      <c r="T130" s="244"/>
      <c r="U130" s="24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44"/>
      <c r="R131" s="244"/>
      <c r="S131" s="244"/>
      <c r="T131" s="244"/>
      <c r="U131" s="24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44"/>
      <c r="R132" s="244"/>
      <c r="S132" s="244"/>
      <c r="T132" s="244"/>
      <c r="U132" s="24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44"/>
      <c r="R133" s="244"/>
      <c r="S133" s="244"/>
      <c r="T133" s="244"/>
      <c r="U133" s="24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44"/>
      <c r="R134" s="244"/>
      <c r="S134" s="244"/>
      <c r="T134" s="244"/>
      <c r="U134" s="24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44"/>
      <c r="R135" s="244"/>
      <c r="S135" s="244"/>
      <c r="T135" s="244"/>
      <c r="U135" s="24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44"/>
      <c r="R136" s="244"/>
      <c r="S136" s="244"/>
      <c r="T136" s="244"/>
      <c r="U136" s="24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44"/>
      <c r="R137" s="244"/>
      <c r="S137" s="244"/>
      <c r="T137" s="244"/>
      <c r="U137" s="24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44"/>
      <c r="R138" s="244"/>
      <c r="S138" s="244"/>
      <c r="T138" s="244"/>
      <c r="U138" s="24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44"/>
      <c r="R139" s="244"/>
      <c r="S139" s="244"/>
      <c r="T139" s="244"/>
      <c r="U139" s="24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44"/>
      <c r="R140" s="244"/>
      <c r="S140" s="244"/>
      <c r="T140" s="244"/>
      <c r="U140" s="24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44"/>
      <c r="R141" s="244"/>
      <c r="S141" s="244"/>
      <c r="T141" s="244"/>
      <c r="U141" s="24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44"/>
      <c r="R142" s="244"/>
      <c r="S142" s="244"/>
      <c r="T142" s="244"/>
      <c r="U142" s="24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44"/>
      <c r="R143" s="244"/>
      <c r="S143" s="244"/>
      <c r="T143" s="244"/>
      <c r="U143" s="24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44"/>
      <c r="R144" s="244"/>
      <c r="S144" s="244"/>
      <c r="T144" s="244"/>
      <c r="U144" s="2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44"/>
      <c r="R145" s="244"/>
      <c r="S145" s="244"/>
      <c r="T145" s="244"/>
      <c r="U145" s="24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44"/>
      <c r="R146" s="244"/>
      <c r="S146" s="244"/>
      <c r="T146" s="244"/>
      <c r="U146" s="24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44"/>
      <c r="R147" s="244"/>
      <c r="S147" s="244"/>
      <c r="T147" s="244"/>
      <c r="U147" s="24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44"/>
      <c r="R148" s="244"/>
      <c r="S148" s="244"/>
      <c r="T148" s="244"/>
      <c r="U148" s="24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44"/>
      <c r="R149" s="244"/>
      <c r="S149" s="244"/>
      <c r="T149" s="244"/>
      <c r="U149" s="24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44"/>
      <c r="R150" s="244"/>
      <c r="S150" s="244"/>
      <c r="T150" s="244"/>
      <c r="U150" s="24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44"/>
      <c r="R151" s="244"/>
      <c r="S151" s="244"/>
      <c r="T151" s="244"/>
      <c r="U151" s="24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44"/>
      <c r="R152" s="244"/>
      <c r="S152" s="244"/>
      <c r="T152" s="244"/>
      <c r="U152" s="24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44"/>
      <c r="R153" s="244"/>
      <c r="S153" s="244"/>
      <c r="T153" s="244"/>
      <c r="U153" s="24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44"/>
      <c r="R154" s="244"/>
      <c r="S154" s="244"/>
      <c r="T154" s="244"/>
      <c r="U154" s="24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44"/>
      <c r="R155" s="244"/>
      <c r="S155" s="244"/>
      <c r="T155" s="244"/>
      <c r="U155" s="24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44"/>
      <c r="R156" s="244"/>
      <c r="S156" s="244"/>
      <c r="T156" s="244"/>
      <c r="U156" s="24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44"/>
      <c r="R157" s="244"/>
      <c r="S157" s="244"/>
      <c r="T157" s="244"/>
      <c r="U157" s="24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44"/>
      <c r="R158" s="244"/>
      <c r="S158" s="244"/>
      <c r="T158" s="244"/>
      <c r="U158" s="24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44"/>
      <c r="R159" s="244"/>
      <c r="S159" s="244"/>
      <c r="T159" s="244"/>
      <c r="U159" s="24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44"/>
      <c r="R160" s="244"/>
      <c r="S160" s="244"/>
      <c r="T160" s="244"/>
      <c r="U160" s="24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44"/>
      <c r="R161" s="244"/>
      <c r="S161" s="244"/>
      <c r="T161" s="244"/>
      <c r="U161" s="24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44"/>
      <c r="R162" s="244"/>
      <c r="S162" s="244"/>
      <c r="T162" s="244"/>
      <c r="U162" s="24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44"/>
      <c r="R163" s="244"/>
      <c r="S163" s="244"/>
      <c r="T163" s="244"/>
      <c r="U163" s="24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44"/>
      <c r="R164" s="244"/>
      <c r="S164" s="244"/>
      <c r="T164" s="244"/>
      <c r="U164" s="24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44"/>
      <c r="R165" s="244"/>
      <c r="S165" s="244"/>
      <c r="T165" s="244"/>
      <c r="U165" s="24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44"/>
      <c r="R166" s="244"/>
      <c r="S166" s="244"/>
      <c r="T166" s="244"/>
      <c r="U166" s="24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44"/>
      <c r="R167" s="244"/>
      <c r="S167" s="244"/>
      <c r="T167" s="244"/>
      <c r="U167" s="24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44"/>
      <c r="R168" s="244"/>
      <c r="S168" s="244"/>
      <c r="T168" s="244"/>
      <c r="U168" s="24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44"/>
      <c r="R169" s="244"/>
      <c r="S169" s="244"/>
      <c r="T169" s="244"/>
      <c r="U169" s="24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44"/>
      <c r="R170" s="244"/>
      <c r="S170" s="244"/>
      <c r="T170" s="244"/>
      <c r="U170" s="24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44"/>
      <c r="R171" s="244"/>
      <c r="S171" s="244"/>
      <c r="T171" s="244"/>
      <c r="U171" s="24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44"/>
      <c r="R172" s="244"/>
      <c r="S172" s="244"/>
      <c r="T172" s="244"/>
      <c r="U172" s="24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44"/>
      <c r="R173" s="244"/>
      <c r="S173" s="244"/>
      <c r="T173" s="244"/>
      <c r="U173" s="24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44"/>
      <c r="R174" s="244"/>
      <c r="S174" s="244"/>
      <c r="T174" s="244"/>
      <c r="U174" s="244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4"/>
  <sheetViews>
    <sheetView zoomScale="97" zoomScaleNormal="97" workbookViewId="0"/>
  </sheetViews>
  <sheetFormatPr defaultRowHeight="15" x14ac:dyDescent="0.25"/>
  <cols>
    <col min="1" max="1" width="0.7109375" style="152" customWidth="1"/>
    <col min="2" max="2" width="8.28515625" style="214" customWidth="1"/>
    <col min="3" max="3" width="8.42578125" style="215" customWidth="1"/>
    <col min="4" max="4" width="5.85546875" style="214" customWidth="1"/>
    <col min="5" max="8" width="5.7109375" style="216" customWidth="1"/>
    <col min="9" max="9" width="10.7109375" style="216" customWidth="1"/>
    <col min="10" max="10" width="0.5703125" style="216" customWidth="1"/>
    <col min="11" max="13" width="5.7109375" style="216" customWidth="1"/>
    <col min="14" max="14" width="10.7109375" style="216" customWidth="1"/>
    <col min="15" max="17" width="5.7109375" style="216" customWidth="1"/>
    <col min="18" max="18" width="10" style="216" customWidth="1"/>
    <col min="19" max="21" width="6.28515625" style="213" customWidth="1"/>
    <col min="22" max="24" width="3.7109375" style="213" customWidth="1"/>
    <col min="25" max="25" width="0.5703125" style="211" customWidth="1"/>
    <col min="26" max="29" width="16.7109375" style="173" customWidth="1"/>
    <col min="30" max="30" width="15.28515625" style="173" customWidth="1"/>
    <col min="31" max="31" width="16.42578125" style="173" customWidth="1"/>
    <col min="32" max="32" width="16.5703125" style="173" customWidth="1"/>
    <col min="33" max="33" width="37.85546875" style="173" customWidth="1"/>
    <col min="34" max="34" width="24.28515625" style="173" customWidth="1"/>
    <col min="35" max="37" width="5.7109375" style="211" customWidth="1"/>
    <col min="38" max="38" width="6.28515625" style="211" customWidth="1"/>
    <col min="39" max="39" width="8.28515625" style="211" customWidth="1"/>
    <col min="40" max="40" width="1.140625" style="211" customWidth="1"/>
    <col min="41" max="48" width="5.7109375" style="211" customWidth="1"/>
    <col min="49" max="52" width="5.7109375" style="152" customWidth="1"/>
    <col min="53" max="53" width="6.28515625" style="212" customWidth="1"/>
    <col min="54" max="54" width="2.85546875" style="152" customWidth="1"/>
    <col min="55" max="55" width="3" style="152" customWidth="1"/>
    <col min="56" max="16384" width="9.140625" style="152"/>
  </cols>
  <sheetData>
    <row r="1" spans="1:55" ht="23.1" customHeight="1" x14ac:dyDescent="0.3">
      <c r="A1" s="38"/>
      <c r="B1" s="141" t="s">
        <v>87</v>
      </c>
      <c r="C1" s="142"/>
      <c r="D1" s="143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  <c r="T1" s="145"/>
      <c r="U1" s="145"/>
      <c r="V1" s="146"/>
      <c r="W1" s="146"/>
      <c r="X1" s="146"/>
      <c r="Y1" s="147"/>
      <c r="Z1" s="148"/>
      <c r="AA1" s="148"/>
      <c r="AB1" s="148"/>
      <c r="AC1" s="148"/>
      <c r="AD1" s="149"/>
      <c r="AE1" s="150"/>
      <c r="AF1" s="151"/>
      <c r="AG1" s="151"/>
      <c r="AH1" s="151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s="162" customFormat="1" ht="20.100000000000001" customHeight="1" x14ac:dyDescent="0.25">
      <c r="A2" s="153"/>
      <c r="B2" s="154" t="s">
        <v>64</v>
      </c>
      <c r="C2" s="155"/>
      <c r="D2" s="156" t="s">
        <v>88</v>
      </c>
      <c r="E2" s="157"/>
      <c r="F2" s="158"/>
      <c r="G2" s="158"/>
      <c r="H2" s="158"/>
      <c r="I2" s="157"/>
      <c r="J2" s="158"/>
      <c r="K2" s="157"/>
      <c r="L2" s="158"/>
      <c r="M2" s="157"/>
      <c r="N2" s="158"/>
      <c r="O2" s="158"/>
      <c r="P2" s="157"/>
      <c r="Q2" s="158"/>
      <c r="R2" s="155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9"/>
      <c r="AE2" s="160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</row>
    <row r="3" spans="1:55" s="169" customFormat="1" ht="15" customHeight="1" x14ac:dyDescent="0.25">
      <c r="A3" s="163"/>
      <c r="B3" s="26" t="s">
        <v>89</v>
      </c>
      <c r="C3" s="79" t="s">
        <v>13</v>
      </c>
      <c r="D3" s="164"/>
      <c r="E3" s="165"/>
      <c r="F3" s="164"/>
      <c r="G3" s="164"/>
      <c r="H3" s="164"/>
      <c r="I3" s="82"/>
      <c r="J3" s="166"/>
      <c r="K3" s="167" t="s">
        <v>15</v>
      </c>
      <c r="L3" s="81"/>
      <c r="M3" s="83"/>
      <c r="N3" s="82"/>
      <c r="O3" s="167" t="s">
        <v>16</v>
      </c>
      <c r="P3" s="81"/>
      <c r="Q3" s="81"/>
      <c r="R3" s="81"/>
      <c r="S3" s="168" t="s">
        <v>90</v>
      </c>
      <c r="T3" s="164"/>
      <c r="U3" s="78"/>
      <c r="V3" s="78" t="s">
        <v>91</v>
      </c>
      <c r="W3" s="164"/>
      <c r="X3" s="82"/>
      <c r="Y3" s="166"/>
      <c r="Z3" s="113" t="s">
        <v>92</v>
      </c>
      <c r="AA3" s="164"/>
      <c r="AB3" s="164"/>
      <c r="AC3" s="164"/>
      <c r="AD3" s="149"/>
      <c r="AE3" s="150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</row>
    <row r="4" spans="1:55" s="173" customFormat="1" ht="15" customHeight="1" x14ac:dyDescent="0.25">
      <c r="A4" s="163"/>
      <c r="B4" s="19" t="s">
        <v>0</v>
      </c>
      <c r="C4" s="17" t="s">
        <v>1</v>
      </c>
      <c r="D4" s="19" t="s">
        <v>4</v>
      </c>
      <c r="E4" s="19" t="s">
        <v>45</v>
      </c>
      <c r="F4" s="19" t="s">
        <v>40</v>
      </c>
      <c r="G4" s="16" t="s">
        <v>41</v>
      </c>
      <c r="H4" s="16" t="s">
        <v>32</v>
      </c>
      <c r="I4" s="19" t="s">
        <v>93</v>
      </c>
      <c r="J4" s="32"/>
      <c r="K4" s="19" t="s">
        <v>45</v>
      </c>
      <c r="L4" s="19" t="s">
        <v>40</v>
      </c>
      <c r="M4" s="170" t="s">
        <v>32</v>
      </c>
      <c r="N4" s="19" t="s">
        <v>93</v>
      </c>
      <c r="O4" s="19" t="s">
        <v>45</v>
      </c>
      <c r="P4" s="19" t="s">
        <v>40</v>
      </c>
      <c r="Q4" s="19" t="s">
        <v>32</v>
      </c>
      <c r="R4" s="19" t="s">
        <v>93</v>
      </c>
      <c r="S4" s="83" t="s">
        <v>23</v>
      </c>
      <c r="T4" s="81" t="s">
        <v>24</v>
      </c>
      <c r="U4" s="82" t="s">
        <v>94</v>
      </c>
      <c r="V4" s="16">
        <v>1</v>
      </c>
      <c r="W4" s="18">
        <v>2</v>
      </c>
      <c r="X4" s="19">
        <v>3</v>
      </c>
      <c r="Y4" s="32"/>
      <c r="Z4" s="17" t="s">
        <v>95</v>
      </c>
      <c r="AA4" s="171" t="s">
        <v>96</v>
      </c>
      <c r="AB4" s="171" t="s">
        <v>97</v>
      </c>
      <c r="AC4" s="172" t="s">
        <v>98</v>
      </c>
      <c r="AD4" s="149"/>
      <c r="AE4" s="150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</row>
    <row r="5" spans="1:55" s="173" customFormat="1" ht="15" customHeight="1" x14ac:dyDescent="0.25">
      <c r="A5" s="163"/>
      <c r="B5" s="26">
        <v>2007</v>
      </c>
      <c r="C5" s="30" t="s">
        <v>99</v>
      </c>
      <c r="D5" s="26" t="s">
        <v>100</v>
      </c>
      <c r="E5" s="26">
        <v>26</v>
      </c>
      <c r="F5" s="26">
        <v>19</v>
      </c>
      <c r="G5" s="26"/>
      <c r="H5" s="26">
        <v>7</v>
      </c>
      <c r="I5" s="34">
        <f t="shared" ref="I5:I14" si="0">PRODUCT(F5/E5)</f>
        <v>0.73076923076923073</v>
      </c>
      <c r="J5" s="32"/>
      <c r="K5" s="26">
        <v>7</v>
      </c>
      <c r="L5" s="26">
        <v>1</v>
      </c>
      <c r="M5" s="26">
        <v>6</v>
      </c>
      <c r="N5" s="34">
        <f t="shared" ref="N5:N14" si="1">PRODUCT(L5/K5)</f>
        <v>0.14285714285714285</v>
      </c>
      <c r="O5" s="26"/>
      <c r="P5" s="26"/>
      <c r="Q5" s="26"/>
      <c r="R5" s="26"/>
      <c r="S5" s="31">
        <v>1</v>
      </c>
      <c r="T5" s="26"/>
      <c r="U5" s="28">
        <v>1</v>
      </c>
      <c r="V5" s="28"/>
      <c r="W5" s="31"/>
      <c r="X5" s="26"/>
      <c r="Y5" s="32"/>
      <c r="Z5" s="30" t="s">
        <v>101</v>
      </c>
      <c r="AA5" s="30"/>
      <c r="AB5" s="30"/>
      <c r="AC5" s="11"/>
      <c r="AD5" s="149"/>
      <c r="AE5" s="150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</row>
    <row r="6" spans="1:55" s="173" customFormat="1" ht="15" customHeight="1" x14ac:dyDescent="0.25">
      <c r="A6" s="163"/>
      <c r="B6" s="26">
        <v>2008</v>
      </c>
      <c r="C6" s="30" t="s">
        <v>99</v>
      </c>
      <c r="D6" s="26" t="s">
        <v>68</v>
      </c>
      <c r="E6" s="26">
        <v>24</v>
      </c>
      <c r="F6" s="26">
        <v>23</v>
      </c>
      <c r="G6" s="26"/>
      <c r="H6" s="26">
        <v>1</v>
      </c>
      <c r="I6" s="34">
        <f t="shared" si="0"/>
        <v>0.95833333333333337</v>
      </c>
      <c r="J6" s="32"/>
      <c r="K6" s="26">
        <v>15</v>
      </c>
      <c r="L6" s="26">
        <v>10</v>
      </c>
      <c r="M6" s="26">
        <v>5</v>
      </c>
      <c r="N6" s="34">
        <f t="shared" si="1"/>
        <v>0.66666666666666663</v>
      </c>
      <c r="O6" s="26"/>
      <c r="P6" s="26"/>
      <c r="Q6" s="26"/>
      <c r="R6" s="26"/>
      <c r="S6" s="31"/>
      <c r="T6" s="26"/>
      <c r="U6" s="28"/>
      <c r="V6" s="28">
        <v>1</v>
      </c>
      <c r="W6" s="31"/>
      <c r="X6" s="26"/>
      <c r="Y6" s="32"/>
      <c r="Z6" s="30" t="s">
        <v>101</v>
      </c>
      <c r="AA6" s="30" t="s">
        <v>102</v>
      </c>
      <c r="AB6" s="30"/>
      <c r="AC6" s="11" t="s">
        <v>103</v>
      </c>
      <c r="AD6" s="174" t="s">
        <v>104</v>
      </c>
      <c r="AE6" s="150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</row>
    <row r="7" spans="1:55" s="173" customFormat="1" ht="15" customHeight="1" x14ac:dyDescent="0.25">
      <c r="A7" s="163"/>
      <c r="B7" s="26">
        <v>2010</v>
      </c>
      <c r="C7" s="30" t="s">
        <v>77</v>
      </c>
      <c r="D7" s="26" t="s">
        <v>74</v>
      </c>
      <c r="E7" s="26">
        <v>26</v>
      </c>
      <c r="F7" s="26">
        <v>15</v>
      </c>
      <c r="G7" s="26"/>
      <c r="H7" s="26">
        <v>11</v>
      </c>
      <c r="I7" s="34">
        <f t="shared" si="0"/>
        <v>0.57692307692307687</v>
      </c>
      <c r="J7" s="32"/>
      <c r="K7" s="26">
        <v>3</v>
      </c>
      <c r="L7" s="26">
        <v>0</v>
      </c>
      <c r="M7" s="26">
        <v>3</v>
      </c>
      <c r="N7" s="34">
        <f t="shared" si="1"/>
        <v>0</v>
      </c>
      <c r="O7" s="26"/>
      <c r="P7" s="26"/>
      <c r="Q7" s="26"/>
      <c r="R7" s="26"/>
      <c r="S7" s="31"/>
      <c r="T7" s="26"/>
      <c r="U7" s="28"/>
      <c r="V7" s="28"/>
      <c r="W7" s="31"/>
      <c r="X7" s="26"/>
      <c r="Y7" s="32"/>
      <c r="Z7" s="30" t="s">
        <v>105</v>
      </c>
      <c r="AA7" s="30"/>
      <c r="AB7" s="30"/>
      <c r="AC7" s="11"/>
      <c r="AD7" s="149"/>
      <c r="AE7" s="150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</row>
    <row r="8" spans="1:55" s="173" customFormat="1" ht="15" customHeight="1" x14ac:dyDescent="0.25">
      <c r="A8" s="163"/>
      <c r="B8" s="26">
        <v>2011</v>
      </c>
      <c r="C8" s="30" t="s">
        <v>99</v>
      </c>
      <c r="D8" s="26" t="s">
        <v>66</v>
      </c>
      <c r="E8" s="26">
        <v>26</v>
      </c>
      <c r="F8" s="26">
        <v>17</v>
      </c>
      <c r="G8" s="26"/>
      <c r="H8" s="26">
        <v>9</v>
      </c>
      <c r="I8" s="34">
        <f t="shared" si="0"/>
        <v>0.65384615384615385</v>
      </c>
      <c r="J8" s="32"/>
      <c r="K8" s="26">
        <v>11</v>
      </c>
      <c r="L8" s="26">
        <v>6</v>
      </c>
      <c r="M8" s="26">
        <v>5</v>
      </c>
      <c r="N8" s="34">
        <f t="shared" si="1"/>
        <v>0.54545454545454541</v>
      </c>
      <c r="O8" s="26"/>
      <c r="P8" s="26"/>
      <c r="Q8" s="26"/>
      <c r="R8" s="26"/>
      <c r="S8" s="31"/>
      <c r="T8" s="26"/>
      <c r="U8" s="28"/>
      <c r="V8" s="28"/>
      <c r="W8" s="31"/>
      <c r="X8" s="26">
        <v>1</v>
      </c>
      <c r="Y8" s="32"/>
      <c r="Z8" s="30" t="s">
        <v>106</v>
      </c>
      <c r="AA8" s="30" t="s">
        <v>107</v>
      </c>
      <c r="AB8" s="30" t="s">
        <v>108</v>
      </c>
      <c r="AC8" s="11"/>
      <c r="AD8" s="149"/>
      <c r="AE8" s="150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</row>
    <row r="9" spans="1:55" s="173" customFormat="1" ht="15" customHeight="1" x14ac:dyDescent="0.25">
      <c r="A9" s="163"/>
      <c r="B9" s="26">
        <v>2012</v>
      </c>
      <c r="C9" s="30" t="s">
        <v>99</v>
      </c>
      <c r="D9" s="26" t="s">
        <v>66</v>
      </c>
      <c r="E9" s="26">
        <v>26</v>
      </c>
      <c r="F9" s="26">
        <v>15</v>
      </c>
      <c r="G9" s="26"/>
      <c r="H9" s="26">
        <v>11</v>
      </c>
      <c r="I9" s="34">
        <f t="shared" si="0"/>
        <v>0.57692307692307687</v>
      </c>
      <c r="J9" s="32"/>
      <c r="K9" s="26">
        <v>11</v>
      </c>
      <c r="L9" s="26">
        <v>6</v>
      </c>
      <c r="M9" s="26">
        <v>5</v>
      </c>
      <c r="N9" s="34">
        <f t="shared" si="1"/>
        <v>0.54545454545454541</v>
      </c>
      <c r="O9" s="26"/>
      <c r="P9" s="26"/>
      <c r="Q9" s="26"/>
      <c r="R9" s="26"/>
      <c r="S9" s="31">
        <v>1</v>
      </c>
      <c r="T9" s="26"/>
      <c r="U9" s="28"/>
      <c r="V9" s="28"/>
      <c r="W9" s="31"/>
      <c r="X9" s="26">
        <v>1</v>
      </c>
      <c r="Y9" s="32"/>
      <c r="Z9" s="30" t="s">
        <v>109</v>
      </c>
      <c r="AA9" s="30" t="s">
        <v>110</v>
      </c>
      <c r="AB9" s="30" t="s">
        <v>111</v>
      </c>
      <c r="AC9" s="11"/>
      <c r="AD9" s="149"/>
      <c r="AE9" s="150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</row>
    <row r="10" spans="1:55" s="173" customFormat="1" ht="15" customHeight="1" x14ac:dyDescent="0.25">
      <c r="A10" s="163"/>
      <c r="B10" s="26">
        <v>2014</v>
      </c>
      <c r="C10" s="30" t="s">
        <v>77</v>
      </c>
      <c r="D10" s="26" t="s">
        <v>76</v>
      </c>
      <c r="E10" s="26">
        <v>30</v>
      </c>
      <c r="F10" s="26">
        <v>16</v>
      </c>
      <c r="G10" s="26"/>
      <c r="H10" s="26">
        <v>14</v>
      </c>
      <c r="I10" s="34">
        <f>PRODUCT(F10/E10)</f>
        <v>0.53333333333333333</v>
      </c>
      <c r="J10" s="32"/>
      <c r="K10" s="26">
        <v>10</v>
      </c>
      <c r="L10" s="26">
        <v>4</v>
      </c>
      <c r="M10" s="26">
        <v>6</v>
      </c>
      <c r="N10" s="34">
        <f t="shared" si="1"/>
        <v>0.4</v>
      </c>
      <c r="O10" s="26"/>
      <c r="P10" s="26"/>
      <c r="Q10" s="26"/>
      <c r="R10" s="26"/>
      <c r="S10" s="31"/>
      <c r="T10" s="26"/>
      <c r="U10" s="28"/>
      <c r="V10" s="28"/>
      <c r="W10" s="31"/>
      <c r="X10" s="26"/>
      <c r="Y10" s="166"/>
      <c r="Z10" s="30" t="s">
        <v>112</v>
      </c>
      <c r="AA10" s="30" t="s">
        <v>113</v>
      </c>
      <c r="AB10" s="30" t="s">
        <v>114</v>
      </c>
      <c r="AC10" s="11"/>
      <c r="AD10" s="149"/>
      <c r="AE10" s="150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</row>
    <row r="11" spans="1:55" s="173" customFormat="1" ht="15" customHeight="1" x14ac:dyDescent="0.25">
      <c r="A11" s="163"/>
      <c r="B11" s="26">
        <v>2015</v>
      </c>
      <c r="C11" s="30" t="s">
        <v>77</v>
      </c>
      <c r="D11" s="26" t="s">
        <v>100</v>
      </c>
      <c r="E11" s="26">
        <v>30</v>
      </c>
      <c r="F11" s="26">
        <v>15</v>
      </c>
      <c r="G11" s="26"/>
      <c r="H11" s="26">
        <v>15</v>
      </c>
      <c r="I11" s="34">
        <f>PRODUCT(F11/E11)</f>
        <v>0.5</v>
      </c>
      <c r="J11" s="32"/>
      <c r="K11" s="26">
        <v>3</v>
      </c>
      <c r="L11" s="26">
        <v>0</v>
      </c>
      <c r="M11" s="26">
        <v>3</v>
      </c>
      <c r="N11" s="34">
        <f>PRODUCT(L11/K11)</f>
        <v>0</v>
      </c>
      <c r="O11" s="26"/>
      <c r="P11" s="26"/>
      <c r="Q11" s="26"/>
      <c r="R11" s="26"/>
      <c r="S11" s="31"/>
      <c r="T11" s="26"/>
      <c r="U11" s="28"/>
      <c r="V11" s="28"/>
      <c r="W11" s="31"/>
      <c r="X11" s="26"/>
      <c r="Y11" s="32"/>
      <c r="Z11" s="30" t="s">
        <v>115</v>
      </c>
      <c r="AA11" s="30"/>
      <c r="AB11" s="30"/>
      <c r="AC11" s="11"/>
      <c r="AD11" s="149"/>
      <c r="AE11" s="150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</row>
    <row r="12" spans="1:55" s="173" customFormat="1" ht="15" customHeight="1" x14ac:dyDescent="0.25">
      <c r="A12" s="163"/>
      <c r="B12" s="26">
        <v>2016</v>
      </c>
      <c r="C12" s="30" t="s">
        <v>77</v>
      </c>
      <c r="D12" s="26" t="s">
        <v>100</v>
      </c>
      <c r="E12" s="26">
        <v>28</v>
      </c>
      <c r="F12" s="26">
        <v>12</v>
      </c>
      <c r="G12" s="26">
        <v>1</v>
      </c>
      <c r="H12" s="26">
        <v>15</v>
      </c>
      <c r="I12" s="34">
        <f>PRODUCT(F12/E12)</f>
        <v>0.42857142857142855</v>
      </c>
      <c r="J12" s="32"/>
      <c r="K12" s="26">
        <v>5</v>
      </c>
      <c r="L12" s="26">
        <v>2</v>
      </c>
      <c r="M12" s="26">
        <v>3</v>
      </c>
      <c r="N12" s="34">
        <f>PRODUCT(L12/K12)</f>
        <v>0.4</v>
      </c>
      <c r="O12" s="26"/>
      <c r="P12" s="26"/>
      <c r="Q12" s="26"/>
      <c r="R12" s="26"/>
      <c r="S12" s="31"/>
      <c r="T12" s="26"/>
      <c r="U12" s="28"/>
      <c r="V12" s="28"/>
      <c r="W12" s="31"/>
      <c r="X12" s="26"/>
      <c r="Y12" s="175"/>
      <c r="Z12" s="30" t="s">
        <v>110</v>
      </c>
      <c r="AA12" s="30"/>
      <c r="AB12" s="30"/>
      <c r="AC12" s="11"/>
      <c r="AD12" s="149"/>
      <c r="AE12" s="150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</row>
    <row r="13" spans="1:55" s="173" customFormat="1" ht="15" customHeight="1" x14ac:dyDescent="0.25">
      <c r="A13" s="163"/>
      <c r="B13" s="26">
        <v>2017</v>
      </c>
      <c r="C13" s="30" t="s">
        <v>77</v>
      </c>
      <c r="D13" s="26" t="s">
        <v>73</v>
      </c>
      <c r="E13" s="26">
        <v>32</v>
      </c>
      <c r="F13" s="26">
        <v>14</v>
      </c>
      <c r="G13" s="26"/>
      <c r="H13" s="26">
        <v>18</v>
      </c>
      <c r="I13" s="34">
        <f>PRODUCT(F13/E13)</f>
        <v>0.4375</v>
      </c>
      <c r="J13" s="32"/>
      <c r="K13" s="26">
        <v>4</v>
      </c>
      <c r="L13" s="26">
        <v>1</v>
      </c>
      <c r="M13" s="26">
        <v>3</v>
      </c>
      <c r="N13" s="34">
        <f>PRODUCT(L13/K13)</f>
        <v>0.25</v>
      </c>
      <c r="O13" s="26"/>
      <c r="P13" s="26"/>
      <c r="Q13" s="26"/>
      <c r="R13" s="26"/>
      <c r="S13" s="31"/>
      <c r="T13" s="26"/>
      <c r="U13" s="28"/>
      <c r="V13" s="28"/>
      <c r="W13" s="31"/>
      <c r="X13" s="26"/>
      <c r="Y13" s="175"/>
      <c r="Z13" s="30" t="s">
        <v>269</v>
      </c>
      <c r="AA13" s="30"/>
      <c r="AB13" s="30"/>
      <c r="AC13" s="11"/>
      <c r="AD13" s="149"/>
      <c r="AE13" s="150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</row>
    <row r="14" spans="1:55" s="169" customFormat="1" ht="15" customHeight="1" x14ac:dyDescent="0.25">
      <c r="A14" s="163"/>
      <c r="B14" s="171" t="s">
        <v>7</v>
      </c>
      <c r="C14" s="23"/>
      <c r="D14" s="176"/>
      <c r="E14" s="170">
        <f>SUM(E5:E13)</f>
        <v>248</v>
      </c>
      <c r="F14" s="170">
        <f>SUM(F5:F13)</f>
        <v>146</v>
      </c>
      <c r="G14" s="170">
        <v>1</v>
      </c>
      <c r="H14" s="170">
        <f>SUM(H5:H13)</f>
        <v>101</v>
      </c>
      <c r="I14" s="177">
        <f t="shared" si="0"/>
        <v>0.58870967741935487</v>
      </c>
      <c r="J14" s="32"/>
      <c r="K14" s="170">
        <f>SUM(K5:K13)</f>
        <v>69</v>
      </c>
      <c r="L14" s="170">
        <f>SUM(L5:L13)</f>
        <v>30</v>
      </c>
      <c r="M14" s="170">
        <f>SUM(M5:M13)</f>
        <v>39</v>
      </c>
      <c r="N14" s="177">
        <f t="shared" si="1"/>
        <v>0.43478260869565216</v>
      </c>
      <c r="O14" s="170">
        <f>SUM(O5:O13)</f>
        <v>0</v>
      </c>
      <c r="P14" s="170">
        <f>SUM(P5:P13)</f>
        <v>0</v>
      </c>
      <c r="Q14" s="170">
        <f>SUM(Q5:Q13)</f>
        <v>0</v>
      </c>
      <c r="R14" s="177">
        <v>0</v>
      </c>
      <c r="S14" s="178">
        <v>2</v>
      </c>
      <c r="T14" s="178">
        <f>SUM(T6:T13)</f>
        <v>0</v>
      </c>
      <c r="U14" s="178">
        <v>1</v>
      </c>
      <c r="V14" s="170">
        <f>SUM(V5:V13)</f>
        <v>1</v>
      </c>
      <c r="W14" s="170">
        <f>SUM(W5:W13)</f>
        <v>0</v>
      </c>
      <c r="X14" s="170">
        <f>SUM(X5:X13)</f>
        <v>2</v>
      </c>
      <c r="Y14" s="179"/>
      <c r="Z14" s="96" t="s">
        <v>270</v>
      </c>
      <c r="AA14" s="96" t="s">
        <v>116</v>
      </c>
      <c r="AB14" s="96" t="s">
        <v>117</v>
      </c>
      <c r="AC14" s="180" t="s">
        <v>118</v>
      </c>
      <c r="AD14" s="149"/>
      <c r="AE14" s="150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</row>
    <row r="15" spans="1:55" s="173" customFormat="1" ht="15" customHeight="1" x14ac:dyDescent="0.25">
      <c r="A15" s="163"/>
      <c r="B15" s="181"/>
      <c r="C15" s="182"/>
      <c r="D15" s="183"/>
      <c r="E15" s="183"/>
      <c r="F15" s="183"/>
      <c r="G15" s="183"/>
      <c r="H15" s="183"/>
      <c r="I15" s="183"/>
      <c r="J15" s="184"/>
      <c r="K15" s="183"/>
      <c r="L15" s="183"/>
      <c r="M15" s="183"/>
      <c r="N15" s="183"/>
      <c r="O15" s="183"/>
      <c r="P15" s="183"/>
      <c r="Q15" s="183"/>
      <c r="R15" s="183"/>
      <c r="S15" s="185"/>
      <c r="T15" s="185"/>
      <c r="U15" s="185"/>
      <c r="V15" s="186"/>
      <c r="W15" s="186"/>
      <c r="X15" s="186"/>
      <c r="Y15" s="187"/>
      <c r="Z15" s="187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</row>
    <row r="16" spans="1:55" s="173" customFormat="1" ht="15" customHeight="1" x14ac:dyDescent="0.25">
      <c r="A16" s="163"/>
      <c r="B16" s="78" t="s">
        <v>25</v>
      </c>
      <c r="C16" s="188"/>
      <c r="D16" s="189"/>
      <c r="E16" s="81" t="s">
        <v>45</v>
      </c>
      <c r="F16" s="81" t="s">
        <v>40</v>
      </c>
      <c r="G16" s="82" t="s">
        <v>41</v>
      </c>
      <c r="H16" s="82" t="s">
        <v>32</v>
      </c>
      <c r="I16" s="81" t="s">
        <v>93</v>
      </c>
      <c r="J16" s="25"/>
      <c r="K16" s="190" t="s">
        <v>92</v>
      </c>
      <c r="L16" s="176"/>
      <c r="M16" s="176"/>
      <c r="N16" s="19" t="s">
        <v>119</v>
      </c>
      <c r="O16" s="19" t="s">
        <v>45</v>
      </c>
      <c r="P16" s="19" t="s">
        <v>40</v>
      </c>
      <c r="Q16" s="19" t="s">
        <v>32</v>
      </c>
      <c r="R16" s="19" t="s">
        <v>93</v>
      </c>
      <c r="S16" s="191"/>
      <c r="T16" s="192"/>
      <c r="U16" s="192"/>
      <c r="V16" s="193"/>
      <c r="W16" s="193"/>
      <c r="X16" s="193"/>
      <c r="Y16" s="32"/>
      <c r="Z16" s="163" t="s">
        <v>120</v>
      </c>
      <c r="AA16" s="63" t="s">
        <v>121</v>
      </c>
      <c r="AB16" s="193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</row>
    <row r="17" spans="1:55" s="173" customFormat="1" ht="15" customHeight="1" x14ac:dyDescent="0.2">
      <c r="A17" s="163"/>
      <c r="B17" s="194" t="s">
        <v>13</v>
      </c>
      <c r="C17" s="76"/>
      <c r="D17" s="117"/>
      <c r="E17" s="26">
        <f>PRODUCT(E14)</f>
        <v>248</v>
      </c>
      <c r="F17" s="26">
        <f>PRODUCT(F14)</f>
        <v>146</v>
      </c>
      <c r="G17" s="26">
        <v>1</v>
      </c>
      <c r="H17" s="26">
        <f>PRODUCT(H14)</f>
        <v>101</v>
      </c>
      <c r="I17" s="34">
        <f>PRODUCT(F17/E17)</f>
        <v>0.58870967741935487</v>
      </c>
      <c r="J17" s="25"/>
      <c r="K17" s="194" t="s">
        <v>122</v>
      </c>
      <c r="L17" s="76"/>
      <c r="M17" s="76"/>
      <c r="N17" s="195" t="s">
        <v>270</v>
      </c>
      <c r="O17" s="26">
        <v>28</v>
      </c>
      <c r="P17" s="26">
        <v>12</v>
      </c>
      <c r="Q17" s="26">
        <v>16</v>
      </c>
      <c r="R17" s="34">
        <f>PRODUCT(P17/O17)</f>
        <v>0.42857142857142855</v>
      </c>
      <c r="S17" s="191"/>
      <c r="T17" s="192"/>
      <c r="U17" s="192"/>
      <c r="V17" s="193"/>
      <c r="W17" s="193"/>
      <c r="X17" s="193"/>
      <c r="Y17" s="25"/>
      <c r="Z17" s="25"/>
      <c r="AA17" s="63" t="s">
        <v>83</v>
      </c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</row>
    <row r="18" spans="1:55" s="173" customFormat="1" ht="15" customHeight="1" x14ac:dyDescent="0.2">
      <c r="A18" s="163"/>
      <c r="B18" s="196" t="s">
        <v>15</v>
      </c>
      <c r="C18" s="197"/>
      <c r="D18" s="198"/>
      <c r="E18" s="26">
        <f>SUM(K14)</f>
        <v>69</v>
      </c>
      <c r="F18" s="26">
        <f>SUM(L14)</f>
        <v>30</v>
      </c>
      <c r="G18" s="26">
        <v>0</v>
      </c>
      <c r="H18" s="26">
        <f>SUM(M14)</f>
        <v>39</v>
      </c>
      <c r="I18" s="34">
        <f>PRODUCT(F18/E18)</f>
        <v>0.43478260869565216</v>
      </c>
      <c r="J18" s="25"/>
      <c r="K18" s="199" t="s">
        <v>123</v>
      </c>
      <c r="L18" s="200"/>
      <c r="M18" s="200"/>
      <c r="N18" s="195" t="s">
        <v>116</v>
      </c>
      <c r="O18" s="26">
        <v>12</v>
      </c>
      <c r="P18" s="26">
        <v>3</v>
      </c>
      <c r="Q18" s="26">
        <v>9</v>
      </c>
      <c r="R18" s="34">
        <f>PRODUCT(P18/O18)</f>
        <v>0.25</v>
      </c>
      <c r="S18" s="191"/>
      <c r="T18" s="192"/>
      <c r="U18" s="192"/>
      <c r="V18" s="193"/>
      <c r="W18" s="193"/>
      <c r="X18" s="193"/>
      <c r="Y18" s="25"/>
      <c r="Z18" s="25"/>
      <c r="AA18" s="25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</row>
    <row r="19" spans="1:55" s="173" customFormat="1" ht="15" customHeight="1" x14ac:dyDescent="0.2">
      <c r="A19" s="163"/>
      <c r="B19" s="196"/>
      <c r="C19" s="197"/>
      <c r="D19" s="198"/>
      <c r="E19" s="26"/>
      <c r="F19" s="26"/>
      <c r="G19" s="26"/>
      <c r="H19" s="26"/>
      <c r="I19" s="34"/>
      <c r="J19" s="25"/>
      <c r="K19" s="201" t="s">
        <v>124</v>
      </c>
      <c r="L19" s="70"/>
      <c r="M19" s="202"/>
      <c r="N19" s="195" t="s">
        <v>117</v>
      </c>
      <c r="O19" s="26">
        <v>8</v>
      </c>
      <c r="P19" s="26">
        <v>5</v>
      </c>
      <c r="Q19" s="26">
        <v>3</v>
      </c>
      <c r="R19" s="34">
        <f>PRODUCT(P19/O19)</f>
        <v>0.625</v>
      </c>
      <c r="S19" s="191"/>
      <c r="T19" s="192"/>
      <c r="U19" s="192"/>
      <c r="V19" s="193"/>
      <c r="W19" s="193"/>
      <c r="X19" s="193"/>
      <c r="Y19" s="25"/>
      <c r="Z19" s="25"/>
      <c r="AA19" s="25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</row>
    <row r="20" spans="1:55" s="173" customFormat="1" ht="15" customHeight="1" x14ac:dyDescent="0.2">
      <c r="A20" s="163"/>
      <c r="B20" s="194"/>
      <c r="C20" s="76"/>
      <c r="D20" s="117"/>
      <c r="E20" s="26"/>
      <c r="F20" s="26"/>
      <c r="G20" s="26"/>
      <c r="H20" s="26"/>
      <c r="I20" s="34"/>
      <c r="J20" s="25"/>
      <c r="K20" s="194" t="s">
        <v>125</v>
      </c>
      <c r="L20" s="76"/>
      <c r="M20" s="28"/>
      <c r="N20" s="195" t="s">
        <v>118</v>
      </c>
      <c r="O20" s="26">
        <f>PRODUCT(P20+Q20)</f>
        <v>5</v>
      </c>
      <c r="P20" s="26">
        <v>3</v>
      </c>
      <c r="Q20" s="26">
        <v>2</v>
      </c>
      <c r="R20" s="34">
        <f>PRODUCT(P20/O20)</f>
        <v>0.6</v>
      </c>
      <c r="S20" s="191"/>
      <c r="T20" s="192"/>
      <c r="U20" s="192"/>
      <c r="V20" s="193"/>
      <c r="W20" s="193"/>
      <c r="X20" s="193"/>
      <c r="Y20" s="25"/>
      <c r="Z20" s="25"/>
      <c r="AA20" s="25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</row>
    <row r="21" spans="1:55" s="173" customFormat="1" ht="15" customHeight="1" x14ac:dyDescent="0.2">
      <c r="A21" s="163"/>
      <c r="B21" s="113" t="s">
        <v>26</v>
      </c>
      <c r="C21" s="21"/>
      <c r="D21" s="203"/>
      <c r="E21" s="19">
        <f>SUM(E17:E20)</f>
        <v>317</v>
      </c>
      <c r="F21" s="19">
        <f>SUM(F17:F20)</f>
        <v>176</v>
      </c>
      <c r="G21" s="19">
        <v>1</v>
      </c>
      <c r="H21" s="19">
        <f>SUM(H17:H20)</f>
        <v>140</v>
      </c>
      <c r="I21" s="36">
        <f>PRODUCT(F21/E21)</f>
        <v>0.55520504731861198</v>
      </c>
      <c r="J21" s="25"/>
      <c r="K21" s="113" t="s">
        <v>26</v>
      </c>
      <c r="L21" s="203"/>
      <c r="M21" s="203"/>
      <c r="N21" s="19"/>
      <c r="O21" s="19">
        <f>SUM(O17:O20)</f>
        <v>53</v>
      </c>
      <c r="P21" s="19">
        <f>SUM(P17:P20)</f>
        <v>23</v>
      </c>
      <c r="Q21" s="19">
        <f>SUM(Q17:Q20)</f>
        <v>30</v>
      </c>
      <c r="R21" s="36">
        <f>PRODUCT(P21/O21)</f>
        <v>0.43396226415094341</v>
      </c>
      <c r="S21" s="191"/>
      <c r="T21" s="192"/>
      <c r="U21" s="192"/>
      <c r="V21" s="193"/>
      <c r="W21" s="193"/>
      <c r="X21" s="193"/>
      <c r="Y21" s="25"/>
      <c r="Z21" s="25"/>
      <c r="AA21" s="25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</row>
    <row r="22" spans="1:55" s="173" customFormat="1" ht="15" customHeight="1" x14ac:dyDescent="0.2">
      <c r="A22" s="163"/>
      <c r="B22" s="25"/>
      <c r="C22" s="63"/>
      <c r="D22" s="25"/>
      <c r="E22" s="25"/>
      <c r="F22" s="25"/>
      <c r="G22" s="25"/>
      <c r="H22" s="25"/>
      <c r="I22" s="25"/>
      <c r="J22" s="204"/>
      <c r="K22" s="25"/>
      <c r="L22" s="25"/>
      <c r="M22" s="25"/>
      <c r="N22" s="25"/>
      <c r="O22" s="163"/>
      <c r="P22" s="25"/>
      <c r="Q22" s="25"/>
      <c r="R22" s="25"/>
      <c r="S22" s="191"/>
      <c r="T22" s="192"/>
      <c r="U22" s="192"/>
      <c r="V22" s="193"/>
      <c r="W22" s="193"/>
      <c r="X22" s="193"/>
      <c r="Y22" s="25"/>
      <c r="Z22" s="25"/>
      <c r="AA22" s="25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</row>
    <row r="23" spans="1:55" s="173" customFormat="1" ht="15" customHeight="1" x14ac:dyDescent="0.2">
      <c r="A23" s="193"/>
      <c r="B23" s="163"/>
      <c r="C23" s="63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63"/>
      <c r="P23" s="25"/>
      <c r="Q23" s="25"/>
      <c r="R23" s="25"/>
      <c r="S23" s="191"/>
      <c r="T23" s="191"/>
      <c r="U23" s="191"/>
      <c r="V23" s="193"/>
      <c r="W23" s="193"/>
      <c r="X23" s="193"/>
      <c r="Y23" s="25"/>
      <c r="Z23" s="25"/>
      <c r="AA23" s="25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</row>
    <row r="24" spans="1:55" s="173" customFormat="1" ht="15" customHeight="1" x14ac:dyDescent="0.2">
      <c r="A24" s="163"/>
      <c r="B24" s="25"/>
      <c r="C24" s="63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163"/>
      <c r="P24" s="25"/>
      <c r="Q24" s="25"/>
      <c r="R24" s="25"/>
      <c r="S24" s="191"/>
      <c r="T24" s="191"/>
      <c r="U24" s="191"/>
      <c r="V24" s="193"/>
      <c r="W24" s="193"/>
      <c r="X24" s="193"/>
      <c r="Y24" s="25"/>
      <c r="Z24" s="25"/>
      <c r="AA24" s="25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</row>
    <row r="25" spans="1:55" s="205" customFormat="1" ht="15" customHeight="1" x14ac:dyDescent="0.2">
      <c r="A25" s="163"/>
      <c r="B25" s="25"/>
      <c r="C25" s="6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163"/>
      <c r="P25" s="25"/>
      <c r="Q25" s="25"/>
      <c r="R25" s="25"/>
      <c r="S25" s="191"/>
      <c r="T25" s="191"/>
      <c r="U25" s="191"/>
      <c r="V25" s="193"/>
      <c r="W25" s="193"/>
      <c r="X25" s="193"/>
      <c r="Y25" s="25"/>
      <c r="Z25" s="25"/>
      <c r="AA25" s="25"/>
      <c r="AB25" s="151"/>
      <c r="AC25" s="151"/>
      <c r="AD25" s="151"/>
      <c r="AE25" s="151"/>
      <c r="AF25" s="151"/>
      <c r="AG25" s="151"/>
      <c r="AH25" s="151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</row>
    <row r="26" spans="1:55" s="205" customFormat="1" ht="15" customHeight="1" x14ac:dyDescent="0.2">
      <c r="A26" s="163"/>
      <c r="B26" s="25"/>
      <c r="C26" s="63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163"/>
      <c r="P26" s="25"/>
      <c r="Q26" s="25"/>
      <c r="R26" s="25"/>
      <c r="S26" s="191"/>
      <c r="T26" s="191"/>
      <c r="U26" s="191"/>
      <c r="V26" s="163"/>
      <c r="W26" s="163"/>
      <c r="X26" s="163"/>
      <c r="Y26" s="25"/>
      <c r="Z26" s="25"/>
      <c r="AA26" s="25"/>
      <c r="AB26" s="151"/>
      <c r="AC26" s="151"/>
      <c r="AD26" s="151"/>
      <c r="AE26" s="151"/>
      <c r="AF26" s="151"/>
      <c r="AG26" s="151"/>
      <c r="AH26" s="151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</row>
    <row r="27" spans="1:55" s="205" customFormat="1" ht="15" customHeight="1" x14ac:dyDescent="0.2">
      <c r="A27" s="163"/>
      <c r="B27" s="25"/>
      <c r="C27" s="63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63"/>
      <c r="P27" s="25"/>
      <c r="Q27" s="25"/>
      <c r="R27" s="25"/>
      <c r="S27" s="191"/>
      <c r="T27" s="191"/>
      <c r="U27" s="191"/>
      <c r="V27" s="163"/>
      <c r="W27" s="163"/>
      <c r="X27" s="163"/>
      <c r="Y27" s="25"/>
      <c r="Z27" s="25"/>
      <c r="AA27" s="25"/>
      <c r="AB27" s="151"/>
      <c r="AC27" s="151"/>
      <c r="AD27" s="151"/>
      <c r="AE27" s="151"/>
      <c r="AF27" s="151"/>
      <c r="AG27" s="151"/>
      <c r="AH27" s="151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</row>
    <row r="28" spans="1:55" s="205" customFormat="1" ht="15" customHeight="1" x14ac:dyDescent="0.2">
      <c r="A28" s="163"/>
      <c r="B28" s="25"/>
      <c r="C28" s="63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163"/>
      <c r="P28" s="25"/>
      <c r="Q28" s="25"/>
      <c r="R28" s="25"/>
      <c r="S28" s="191"/>
      <c r="T28" s="191"/>
      <c r="U28" s="191"/>
      <c r="V28" s="163"/>
      <c r="W28" s="163"/>
      <c r="X28" s="163"/>
      <c r="Y28" s="25"/>
      <c r="Z28" s="25"/>
      <c r="AA28" s="25"/>
      <c r="AB28" s="151"/>
      <c r="AC28" s="151"/>
      <c r="AD28" s="151"/>
      <c r="AE28" s="151"/>
      <c r="AF28" s="151"/>
      <c r="AG28" s="151"/>
      <c r="AH28" s="151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</row>
    <row r="29" spans="1:55" s="205" customFormat="1" ht="15" customHeight="1" x14ac:dyDescent="0.2">
      <c r="A29" s="163"/>
      <c r="B29" s="163"/>
      <c r="C29" s="63"/>
      <c r="D29" s="193"/>
      <c r="E29" s="163"/>
      <c r="F29" s="25"/>
      <c r="G29" s="25"/>
      <c r="H29" s="25"/>
      <c r="I29" s="25"/>
      <c r="J29" s="73"/>
      <c r="K29" s="163"/>
      <c r="L29" s="25"/>
      <c r="M29" s="25"/>
      <c r="N29" s="25"/>
      <c r="O29" s="163"/>
      <c r="P29" s="25"/>
      <c r="Q29" s="25"/>
      <c r="R29" s="25"/>
      <c r="S29" s="191"/>
      <c r="T29" s="191"/>
      <c r="U29" s="191"/>
      <c r="V29" s="163"/>
      <c r="W29" s="163"/>
      <c r="X29" s="163"/>
      <c r="Y29" s="25"/>
      <c r="Z29" s="25"/>
      <c r="AA29" s="25"/>
      <c r="AB29" s="151"/>
      <c r="AC29" s="151"/>
      <c r="AD29" s="151"/>
      <c r="AE29" s="151"/>
      <c r="AF29" s="151"/>
      <c r="AG29" s="151"/>
      <c r="AH29" s="151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</row>
    <row r="30" spans="1:55" s="205" customFormat="1" ht="15" customHeight="1" x14ac:dyDescent="0.2">
      <c r="A30" s="163"/>
      <c r="B30" s="163"/>
      <c r="C30" s="63"/>
      <c r="D30" s="193"/>
      <c r="E30" s="163"/>
      <c r="F30" s="25"/>
      <c r="G30" s="25"/>
      <c r="H30" s="25"/>
      <c r="I30" s="25"/>
      <c r="J30" s="73"/>
      <c r="K30" s="163"/>
      <c r="L30" s="25"/>
      <c r="M30" s="25"/>
      <c r="N30" s="25"/>
      <c r="O30" s="163"/>
      <c r="P30" s="25"/>
      <c r="Q30" s="25"/>
      <c r="R30" s="25"/>
      <c r="S30" s="191"/>
      <c r="T30" s="191"/>
      <c r="U30" s="191"/>
      <c r="V30" s="163"/>
      <c r="W30" s="163"/>
      <c r="X30" s="163"/>
      <c r="Y30" s="25"/>
      <c r="Z30" s="25"/>
      <c r="AA30" s="25"/>
      <c r="AB30" s="151"/>
      <c r="AC30" s="151"/>
      <c r="AD30" s="151"/>
      <c r="AE30" s="151"/>
      <c r="AF30" s="151"/>
      <c r="AG30" s="151"/>
      <c r="AH30" s="151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</row>
    <row r="31" spans="1:55" s="205" customFormat="1" ht="15" customHeight="1" x14ac:dyDescent="0.2">
      <c r="A31" s="163"/>
      <c r="B31" s="163"/>
      <c r="C31" s="63"/>
      <c r="D31" s="193"/>
      <c r="E31" s="163"/>
      <c r="F31" s="25"/>
      <c r="G31" s="25"/>
      <c r="H31" s="25"/>
      <c r="I31" s="25"/>
      <c r="J31" s="73"/>
      <c r="K31" s="163"/>
      <c r="L31" s="25"/>
      <c r="M31" s="25"/>
      <c r="N31" s="25"/>
      <c r="O31" s="163"/>
      <c r="P31" s="25"/>
      <c r="Q31" s="25"/>
      <c r="R31" s="25"/>
      <c r="S31" s="191"/>
      <c r="T31" s="191"/>
      <c r="U31" s="191"/>
      <c r="V31" s="163"/>
      <c r="W31" s="163"/>
      <c r="X31" s="163"/>
      <c r="Y31" s="25"/>
      <c r="Z31" s="25"/>
      <c r="AA31" s="25"/>
      <c r="AB31" s="151"/>
      <c r="AC31" s="151"/>
      <c r="AD31" s="151"/>
      <c r="AE31" s="151"/>
      <c r="AF31" s="151"/>
      <c r="AG31" s="151"/>
      <c r="AH31" s="151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</row>
    <row r="32" spans="1:55" s="209" customFormat="1" ht="15" customHeight="1" x14ac:dyDescent="0.2">
      <c r="A32" s="38"/>
      <c r="B32" s="206"/>
      <c r="C32" s="207"/>
      <c r="D32" s="208"/>
      <c r="E32" s="206"/>
      <c r="F32" s="191"/>
      <c r="G32" s="191"/>
      <c r="H32" s="191"/>
      <c r="I32" s="191"/>
      <c r="J32" s="192"/>
      <c r="K32" s="206"/>
      <c r="L32" s="191"/>
      <c r="M32" s="191"/>
      <c r="N32" s="191"/>
      <c r="O32" s="206"/>
      <c r="P32" s="191"/>
      <c r="Q32" s="191"/>
      <c r="R32" s="191"/>
      <c r="S32" s="191"/>
      <c r="T32" s="191"/>
      <c r="U32" s="191"/>
      <c r="V32" s="206"/>
      <c r="W32" s="206"/>
      <c r="X32" s="206"/>
      <c r="Y32" s="25"/>
      <c r="Z32" s="25"/>
      <c r="AA32" s="25"/>
      <c r="AB32" s="151"/>
      <c r="AC32" s="151"/>
      <c r="AD32" s="151"/>
      <c r="AE32" s="151"/>
      <c r="AF32" s="151"/>
      <c r="AG32" s="151"/>
      <c r="AH32" s="151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</row>
    <row r="33" spans="1:55" s="209" customFormat="1" ht="15" customHeight="1" x14ac:dyDescent="0.2">
      <c r="A33" s="38"/>
      <c r="B33" s="206"/>
      <c r="C33" s="207"/>
      <c r="D33" s="208"/>
      <c r="E33" s="206"/>
      <c r="F33" s="191"/>
      <c r="G33" s="191"/>
      <c r="H33" s="191"/>
      <c r="I33" s="191"/>
      <c r="J33" s="192"/>
      <c r="K33" s="206"/>
      <c r="L33" s="191"/>
      <c r="M33" s="191"/>
      <c r="N33" s="191"/>
      <c r="O33" s="206"/>
      <c r="P33" s="191"/>
      <c r="Q33" s="191"/>
      <c r="R33" s="191"/>
      <c r="S33" s="191"/>
      <c r="T33" s="191"/>
      <c r="U33" s="191"/>
      <c r="V33" s="206"/>
      <c r="W33" s="206"/>
      <c r="X33" s="206"/>
      <c r="Y33" s="25"/>
      <c r="Z33" s="25"/>
      <c r="AA33" s="25"/>
      <c r="AB33" s="151"/>
      <c r="AC33" s="151"/>
      <c r="AD33" s="151"/>
      <c r="AE33" s="151"/>
      <c r="AF33" s="151"/>
      <c r="AG33" s="151"/>
      <c r="AH33" s="151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</row>
    <row r="34" spans="1:55" s="209" customFormat="1" ht="15" customHeight="1" x14ac:dyDescent="0.2">
      <c r="A34" s="38"/>
      <c r="B34" s="206"/>
      <c r="C34" s="207"/>
      <c r="D34" s="208"/>
      <c r="E34" s="206"/>
      <c r="F34" s="191"/>
      <c r="G34" s="191"/>
      <c r="H34" s="191"/>
      <c r="I34" s="191"/>
      <c r="J34" s="192"/>
      <c r="K34" s="206"/>
      <c r="L34" s="191"/>
      <c r="M34" s="191"/>
      <c r="N34" s="191"/>
      <c r="O34" s="206"/>
      <c r="P34" s="191"/>
      <c r="Q34" s="191"/>
      <c r="R34" s="191"/>
      <c r="S34" s="73"/>
      <c r="T34" s="73"/>
      <c r="U34" s="73"/>
      <c r="V34" s="206"/>
      <c r="W34" s="206"/>
      <c r="X34" s="206"/>
      <c r="Y34" s="25"/>
      <c r="Z34" s="25"/>
      <c r="AA34" s="25"/>
      <c r="AB34" s="151"/>
      <c r="AC34" s="151"/>
      <c r="AD34" s="151"/>
      <c r="AE34" s="151"/>
      <c r="AF34" s="151"/>
      <c r="AG34" s="151"/>
      <c r="AH34" s="151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</row>
    <row r="35" spans="1:55" s="209" customFormat="1" ht="15" customHeight="1" x14ac:dyDescent="0.25">
      <c r="A35" s="38"/>
      <c r="B35" s="206"/>
      <c r="C35" s="207"/>
      <c r="D35" s="208"/>
      <c r="E35" s="206"/>
      <c r="F35" s="191"/>
      <c r="G35" s="191"/>
      <c r="H35" s="191"/>
      <c r="I35" s="191"/>
      <c r="J35" s="192"/>
      <c r="K35" s="206"/>
      <c r="L35" s="191"/>
      <c r="M35" s="191"/>
      <c r="N35" s="191"/>
      <c r="O35" s="206"/>
      <c r="P35" s="191"/>
      <c r="Q35" s="191"/>
      <c r="R35" s="191"/>
      <c r="S35" s="191"/>
      <c r="T35" s="191"/>
      <c r="U35" s="191"/>
      <c r="V35" s="206"/>
      <c r="W35" s="206" t="s">
        <v>126</v>
      </c>
      <c r="X35" s="206"/>
      <c r="Y35" s="25"/>
      <c r="Z35" s="25"/>
      <c r="AA35" s="25"/>
      <c r="AB35" s="151"/>
      <c r="AC35" s="151"/>
      <c r="AD35" s="151"/>
      <c r="AE35" s="151"/>
      <c r="AF35" s="151"/>
      <c r="AG35" s="151"/>
      <c r="AH35" s="151"/>
      <c r="AI35" s="38"/>
      <c r="AJ35" s="38"/>
      <c r="AK35" s="38"/>
      <c r="AL35" s="38"/>
      <c r="AM35" s="41"/>
      <c r="AN35" s="25"/>
      <c r="AO35" s="38"/>
      <c r="AP35" s="41"/>
      <c r="AQ35" s="38"/>
      <c r="AR35" s="38"/>
      <c r="AS35" s="25"/>
      <c r="AT35" s="25"/>
      <c r="AU35" s="60"/>
      <c r="AV35" s="38"/>
      <c r="AW35" s="38"/>
      <c r="AX35" s="38"/>
      <c r="AY35" s="38"/>
      <c r="AZ35" s="38"/>
      <c r="BA35" s="25"/>
      <c r="BB35" s="38"/>
      <c r="BC35" s="38"/>
    </row>
    <row r="36" spans="1:55" s="209" customFormat="1" ht="15" customHeight="1" x14ac:dyDescent="0.25">
      <c r="A36" s="38"/>
      <c r="B36" s="206"/>
      <c r="C36" s="207"/>
      <c r="D36" s="208"/>
      <c r="E36" s="206"/>
      <c r="F36" s="191"/>
      <c r="G36" s="191"/>
      <c r="H36" s="191"/>
      <c r="I36" s="191"/>
      <c r="J36" s="192"/>
      <c r="K36" s="206"/>
      <c r="L36" s="191"/>
      <c r="M36" s="191"/>
      <c r="N36" s="191"/>
      <c r="O36" s="206"/>
      <c r="P36" s="191"/>
      <c r="Q36" s="191"/>
      <c r="R36" s="191"/>
      <c r="S36" s="191"/>
      <c r="T36" s="191"/>
      <c r="U36" s="191"/>
      <c r="V36" s="206"/>
      <c r="W36" s="206"/>
      <c r="X36" s="206"/>
      <c r="Y36" s="25"/>
      <c r="Z36" s="25"/>
      <c r="AA36" s="25"/>
      <c r="AB36" s="151"/>
      <c r="AC36" s="151"/>
      <c r="AD36" s="151"/>
      <c r="AE36" s="151"/>
      <c r="AF36" s="151"/>
      <c r="AG36" s="151"/>
      <c r="AH36" s="151"/>
      <c r="AI36" s="38"/>
      <c r="AJ36" s="38"/>
      <c r="AK36" s="38"/>
      <c r="AL36" s="38"/>
      <c r="AM36" s="41"/>
      <c r="AN36" s="25"/>
      <c r="AO36" s="38"/>
      <c r="AP36" s="41"/>
      <c r="AQ36" s="38"/>
      <c r="AR36" s="38"/>
      <c r="AS36" s="25"/>
      <c r="AT36" s="25"/>
      <c r="AU36" s="60"/>
      <c r="AV36" s="38"/>
      <c r="AW36" s="38"/>
      <c r="AX36" s="38"/>
      <c r="AY36" s="38"/>
      <c r="AZ36" s="38"/>
      <c r="BA36" s="25"/>
      <c r="BB36" s="38"/>
      <c r="BC36" s="38"/>
    </row>
    <row r="37" spans="1:55" s="209" customFormat="1" ht="15" customHeight="1" x14ac:dyDescent="0.2">
      <c r="A37" s="38"/>
      <c r="B37" s="206"/>
      <c r="C37" s="207"/>
      <c r="D37" s="208"/>
      <c r="E37" s="206"/>
      <c r="F37" s="191"/>
      <c r="G37" s="191"/>
      <c r="H37" s="191"/>
      <c r="I37" s="191"/>
      <c r="J37" s="192"/>
      <c r="K37" s="206"/>
      <c r="L37" s="191"/>
      <c r="M37" s="191"/>
      <c r="N37" s="191"/>
      <c r="O37" s="206"/>
      <c r="P37" s="191"/>
      <c r="Q37" s="191"/>
      <c r="R37" s="191"/>
      <c r="S37" s="191"/>
      <c r="T37" s="191"/>
      <c r="U37" s="191"/>
      <c r="V37" s="206"/>
      <c r="W37" s="206"/>
      <c r="X37" s="206"/>
      <c r="Y37" s="25"/>
      <c r="Z37" s="25"/>
      <c r="AA37" s="25"/>
      <c r="AB37" s="151"/>
      <c r="AC37" s="151"/>
      <c r="AD37" s="151"/>
      <c r="AE37" s="151"/>
      <c r="AF37" s="151"/>
      <c r="AG37" s="151"/>
      <c r="AH37" s="151"/>
      <c r="AI37" s="38"/>
      <c r="AJ37" s="38"/>
      <c r="AK37" s="38"/>
      <c r="AL37" s="210"/>
      <c r="AM37" s="210"/>
      <c r="AN37" s="25"/>
      <c r="AO37" s="38"/>
      <c r="AP37" s="41"/>
      <c r="AQ37" s="38"/>
      <c r="AR37" s="25"/>
      <c r="AS37" s="25"/>
      <c r="AT37" s="25"/>
      <c r="AU37" s="25"/>
      <c r="AV37" s="38"/>
      <c r="AW37" s="38"/>
      <c r="AX37" s="38"/>
      <c r="AY37" s="38"/>
      <c r="AZ37" s="38"/>
      <c r="BA37" s="25"/>
      <c r="BB37" s="38"/>
      <c r="BC37" s="38"/>
    </row>
    <row r="38" spans="1:55" s="209" customFormat="1" ht="15" customHeight="1" x14ac:dyDescent="0.25">
      <c r="A38" s="38"/>
      <c r="B38" s="206"/>
      <c r="C38" s="207"/>
      <c r="D38" s="208"/>
      <c r="E38" s="206"/>
      <c r="F38" s="191"/>
      <c r="G38" s="191"/>
      <c r="H38" s="191"/>
      <c r="I38" s="191"/>
      <c r="J38" s="192"/>
      <c r="K38" s="206"/>
      <c r="L38" s="191"/>
      <c r="M38" s="191"/>
      <c r="N38" s="191"/>
      <c r="O38" s="206"/>
      <c r="P38" s="191"/>
      <c r="Q38" s="191"/>
      <c r="R38" s="191"/>
      <c r="S38" s="191"/>
      <c r="T38" s="191"/>
      <c r="U38" s="191"/>
      <c r="V38" s="206"/>
      <c r="W38" s="206"/>
      <c r="X38" s="206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38"/>
      <c r="AJ38" s="38"/>
      <c r="AK38" s="38"/>
      <c r="AL38" s="38"/>
      <c r="AM38" s="38"/>
      <c r="AN38" s="25"/>
      <c r="AO38" s="38"/>
      <c r="AP38" s="41"/>
      <c r="AQ38" s="38"/>
      <c r="AR38" s="38"/>
      <c r="AS38" s="25"/>
      <c r="AT38" s="25"/>
      <c r="AU38" s="60"/>
      <c r="AV38" s="38"/>
      <c r="AW38" s="38"/>
      <c r="AX38" s="38"/>
      <c r="AY38" s="38"/>
      <c r="AZ38" s="38"/>
      <c r="BA38" s="25"/>
      <c r="BB38" s="38"/>
      <c r="BC38" s="38"/>
    </row>
    <row r="39" spans="1:55" s="209" customFormat="1" ht="15" customHeight="1" x14ac:dyDescent="0.25">
      <c r="A39" s="38"/>
      <c r="B39" s="206"/>
      <c r="C39" s="207"/>
      <c r="D39" s="208"/>
      <c r="E39" s="206"/>
      <c r="F39" s="191"/>
      <c r="G39" s="191"/>
      <c r="H39" s="191"/>
      <c r="I39" s="191"/>
      <c r="J39" s="192"/>
      <c r="K39" s="206"/>
      <c r="L39" s="191"/>
      <c r="M39" s="191"/>
      <c r="N39" s="191"/>
      <c r="O39" s="206"/>
      <c r="P39" s="191"/>
      <c r="Q39" s="191"/>
      <c r="R39" s="191"/>
      <c r="S39" s="191"/>
      <c r="T39" s="191"/>
      <c r="U39" s="191"/>
      <c r="V39" s="206"/>
      <c r="W39" s="206"/>
      <c r="X39" s="206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38"/>
      <c r="AJ39" s="38"/>
      <c r="AK39" s="38"/>
      <c r="AL39" s="38"/>
      <c r="AM39" s="38"/>
      <c r="AN39" s="25"/>
      <c r="AO39" s="38"/>
      <c r="AP39" s="41"/>
      <c r="AQ39" s="38"/>
      <c r="AR39" s="38"/>
      <c r="AS39" s="25"/>
      <c r="AT39" s="25"/>
      <c r="AU39" s="60"/>
      <c r="AV39" s="38"/>
      <c r="AW39" s="25"/>
      <c r="AX39" s="25"/>
      <c r="AY39" s="25"/>
      <c r="AZ39" s="25"/>
      <c r="BA39" s="25"/>
      <c r="BB39" s="25"/>
      <c r="BC39" s="25"/>
    </row>
    <row r="40" spans="1:55" s="209" customFormat="1" ht="15" customHeight="1" x14ac:dyDescent="0.25">
      <c r="A40" s="38"/>
      <c r="B40" s="206"/>
      <c r="C40" s="207"/>
      <c r="D40" s="208"/>
      <c r="E40" s="206"/>
      <c r="F40" s="191"/>
      <c r="G40" s="191"/>
      <c r="H40" s="191"/>
      <c r="I40" s="191"/>
      <c r="J40" s="192"/>
      <c r="K40" s="206"/>
      <c r="L40" s="191"/>
      <c r="M40" s="191"/>
      <c r="N40" s="191"/>
      <c r="O40" s="206"/>
      <c r="P40" s="191"/>
      <c r="Q40" s="191"/>
      <c r="R40" s="191"/>
      <c r="S40" s="191"/>
      <c r="T40" s="191"/>
      <c r="U40" s="191"/>
      <c r="V40" s="206"/>
      <c r="W40" s="206"/>
      <c r="X40" s="206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38"/>
      <c r="AJ40" s="38"/>
      <c r="AK40" s="38"/>
      <c r="AL40" s="38"/>
      <c r="AM40" s="38"/>
      <c r="AN40" s="25"/>
      <c r="AO40" s="38"/>
      <c r="AP40" s="41"/>
      <c r="AQ40" s="38"/>
      <c r="AR40" s="38"/>
      <c r="AS40" s="25"/>
      <c r="AT40" s="25"/>
      <c r="AU40" s="60"/>
      <c r="AV40" s="38"/>
      <c r="AW40" s="25"/>
      <c r="AX40" s="25"/>
      <c r="AY40" s="25"/>
      <c r="AZ40" s="25"/>
      <c r="BA40" s="25"/>
      <c r="BB40" s="25"/>
      <c r="BC40" s="25"/>
    </row>
    <row r="41" spans="1:55" s="209" customFormat="1" ht="15" customHeight="1" x14ac:dyDescent="0.25">
      <c r="A41" s="38"/>
      <c r="B41" s="206"/>
      <c r="C41" s="207"/>
      <c r="D41" s="208"/>
      <c r="E41" s="206"/>
      <c r="F41" s="191"/>
      <c r="G41" s="191"/>
      <c r="H41" s="191"/>
      <c r="I41" s="191"/>
      <c r="J41" s="192"/>
      <c r="K41" s="206"/>
      <c r="L41" s="191"/>
      <c r="M41" s="191"/>
      <c r="N41" s="191"/>
      <c r="O41" s="206"/>
      <c r="P41" s="191"/>
      <c r="Q41" s="191"/>
      <c r="R41" s="191"/>
      <c r="S41" s="191"/>
      <c r="T41" s="191"/>
      <c r="U41" s="191"/>
      <c r="V41" s="206"/>
      <c r="W41" s="206"/>
      <c r="X41" s="206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38"/>
      <c r="AJ41" s="38"/>
      <c r="AK41" s="38"/>
      <c r="AL41" s="38"/>
      <c r="AM41" s="38"/>
      <c r="AN41" s="25"/>
      <c r="AO41" s="38"/>
      <c r="AP41" s="41"/>
      <c r="AQ41" s="38"/>
      <c r="AR41" s="38"/>
      <c r="AS41" s="25"/>
      <c r="AT41" s="25"/>
      <c r="AU41" s="60"/>
      <c r="AV41" s="38"/>
      <c r="AW41" s="25"/>
      <c r="AX41" s="25"/>
      <c r="AY41" s="25"/>
      <c r="AZ41" s="25"/>
      <c r="BA41" s="25"/>
      <c r="BB41" s="25"/>
      <c r="BC41" s="25"/>
    </row>
    <row r="42" spans="1:55" s="209" customFormat="1" ht="15" customHeight="1" x14ac:dyDescent="0.25">
      <c r="A42" s="38"/>
      <c r="B42" s="206"/>
      <c r="C42" s="207"/>
      <c r="D42" s="208"/>
      <c r="E42" s="206"/>
      <c r="F42" s="191"/>
      <c r="G42" s="191"/>
      <c r="H42" s="191"/>
      <c r="I42" s="191"/>
      <c r="J42" s="192"/>
      <c r="K42" s="206"/>
      <c r="L42" s="191"/>
      <c r="M42" s="191"/>
      <c r="N42" s="191"/>
      <c r="O42" s="206"/>
      <c r="P42" s="191"/>
      <c r="Q42" s="191"/>
      <c r="R42" s="191"/>
      <c r="S42" s="191"/>
      <c r="T42" s="191"/>
      <c r="U42" s="191"/>
      <c r="V42" s="206"/>
      <c r="W42" s="206"/>
      <c r="X42" s="206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38"/>
      <c r="AJ42" s="38"/>
      <c r="AK42" s="38"/>
      <c r="AL42" s="38"/>
      <c r="AM42" s="39"/>
      <c r="AN42" s="25"/>
      <c r="AO42" s="38"/>
      <c r="AP42" s="41"/>
      <c r="AQ42" s="38"/>
      <c r="AR42" s="38"/>
      <c r="AS42" s="25"/>
      <c r="AT42" s="25"/>
      <c r="AU42" s="60"/>
      <c r="AV42" s="38"/>
      <c r="AW42" s="38"/>
      <c r="AX42" s="38"/>
      <c r="AY42" s="38"/>
      <c r="AZ42" s="38"/>
      <c r="BA42" s="25"/>
      <c r="BB42" s="38"/>
      <c r="BC42" s="38"/>
    </row>
    <row r="43" spans="1:55" s="209" customFormat="1" ht="15" customHeight="1" x14ac:dyDescent="0.2">
      <c r="A43" s="38"/>
      <c r="B43" s="206"/>
      <c r="C43" s="207"/>
      <c r="D43" s="208"/>
      <c r="E43" s="206"/>
      <c r="F43" s="191"/>
      <c r="G43" s="191"/>
      <c r="H43" s="191"/>
      <c r="I43" s="191"/>
      <c r="J43" s="192"/>
      <c r="K43" s="206"/>
      <c r="L43" s="191"/>
      <c r="M43" s="191"/>
      <c r="N43" s="191"/>
      <c r="O43" s="206"/>
      <c r="P43" s="191"/>
      <c r="Q43" s="191"/>
      <c r="R43" s="191"/>
      <c r="S43" s="191"/>
      <c r="T43" s="191"/>
      <c r="U43" s="191"/>
      <c r="V43" s="206"/>
      <c r="W43" s="206"/>
      <c r="X43" s="206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38"/>
      <c r="AJ43" s="38"/>
      <c r="AK43" s="38"/>
      <c r="AL43" s="210"/>
      <c r="AM43" s="39"/>
      <c r="AN43" s="25"/>
      <c r="AO43" s="38"/>
      <c r="AP43" s="41"/>
      <c r="AQ43" s="38"/>
      <c r="AR43" s="25"/>
      <c r="AS43" s="25"/>
      <c r="AT43" s="25"/>
      <c r="AU43" s="25"/>
      <c r="AV43" s="38"/>
      <c r="AW43" s="38"/>
      <c r="AX43" s="38"/>
      <c r="AY43" s="38"/>
      <c r="AZ43" s="38"/>
      <c r="BA43" s="25"/>
      <c r="BB43" s="38"/>
      <c r="BC43" s="38"/>
    </row>
    <row r="44" spans="1:55" s="209" customFormat="1" ht="15" customHeight="1" x14ac:dyDescent="0.2">
      <c r="A44" s="38"/>
      <c r="B44" s="206"/>
      <c r="C44" s="207"/>
      <c r="D44" s="208"/>
      <c r="E44" s="206"/>
      <c r="F44" s="191"/>
      <c r="G44" s="191"/>
      <c r="H44" s="191"/>
      <c r="I44" s="191"/>
      <c r="J44" s="192"/>
      <c r="K44" s="206"/>
      <c r="L44" s="191"/>
      <c r="M44" s="191"/>
      <c r="N44" s="191"/>
      <c r="O44" s="206"/>
      <c r="P44" s="191"/>
      <c r="Q44" s="191"/>
      <c r="R44" s="191"/>
      <c r="S44" s="191"/>
      <c r="T44" s="191"/>
      <c r="U44" s="191"/>
      <c r="V44" s="206"/>
      <c r="W44" s="206"/>
      <c r="X44" s="206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38"/>
      <c r="AJ44" s="38"/>
      <c r="AK44" s="38"/>
      <c r="AL44" s="210"/>
      <c r="AM44" s="210"/>
      <c r="AN44" s="25"/>
      <c r="AO44" s="38"/>
      <c r="AP44" s="41"/>
      <c r="AQ44" s="38"/>
      <c r="AR44" s="25"/>
      <c r="AS44" s="25"/>
      <c r="AT44" s="25"/>
      <c r="AU44" s="25"/>
      <c r="AV44" s="38"/>
      <c r="AW44" s="38"/>
      <c r="AX44" s="38"/>
      <c r="AY44" s="38"/>
      <c r="AZ44" s="38"/>
      <c r="BA44" s="25"/>
      <c r="BB44" s="38"/>
      <c r="BC44" s="38"/>
    </row>
    <row r="45" spans="1:55" s="209" customFormat="1" ht="15" customHeight="1" x14ac:dyDescent="0.25">
      <c r="A45" s="38"/>
      <c r="B45" s="206"/>
      <c r="C45" s="207"/>
      <c r="D45" s="208"/>
      <c r="E45" s="206"/>
      <c r="F45" s="191"/>
      <c r="G45" s="191"/>
      <c r="H45" s="191"/>
      <c r="I45" s="191"/>
      <c r="J45" s="192"/>
      <c r="K45" s="206"/>
      <c r="L45" s="191"/>
      <c r="M45" s="191"/>
      <c r="N45" s="191"/>
      <c r="O45" s="206"/>
      <c r="P45" s="191"/>
      <c r="Q45" s="191"/>
      <c r="R45" s="191"/>
      <c r="S45" s="191"/>
      <c r="T45" s="191"/>
      <c r="U45" s="191"/>
      <c r="V45" s="206"/>
      <c r="W45" s="206"/>
      <c r="X45" s="206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38"/>
      <c r="AJ45" s="38"/>
      <c r="AK45" s="38"/>
      <c r="AL45" s="38"/>
      <c r="AM45" s="38"/>
      <c r="AN45" s="25"/>
      <c r="AO45" s="38"/>
      <c r="AP45" s="41"/>
      <c r="AQ45" s="38"/>
      <c r="AR45" s="38"/>
      <c r="AS45" s="25"/>
      <c r="AT45" s="25"/>
      <c r="AU45" s="60"/>
      <c r="AV45" s="38"/>
      <c r="AW45" s="38"/>
      <c r="AX45" s="38"/>
      <c r="AY45" s="38"/>
      <c r="AZ45" s="38"/>
      <c r="BA45" s="25"/>
      <c r="BB45" s="38"/>
      <c r="BC45" s="38"/>
    </row>
    <row r="46" spans="1:55" s="209" customFormat="1" ht="15" customHeight="1" x14ac:dyDescent="0.25">
      <c r="A46" s="38"/>
      <c r="B46" s="206"/>
      <c r="C46" s="207"/>
      <c r="D46" s="208"/>
      <c r="E46" s="206"/>
      <c r="F46" s="191"/>
      <c r="G46" s="191"/>
      <c r="H46" s="191"/>
      <c r="I46" s="191"/>
      <c r="J46" s="192"/>
      <c r="K46" s="206"/>
      <c r="L46" s="191"/>
      <c r="M46" s="191"/>
      <c r="N46" s="191"/>
      <c r="O46" s="206"/>
      <c r="P46" s="191"/>
      <c r="Q46" s="191"/>
      <c r="R46" s="191"/>
      <c r="S46" s="191"/>
      <c r="T46" s="191"/>
      <c r="U46" s="191"/>
      <c r="V46" s="206"/>
      <c r="W46" s="206"/>
      <c r="X46" s="206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38"/>
      <c r="AJ46" s="38"/>
      <c r="AK46" s="38"/>
      <c r="AL46" s="38"/>
      <c r="AM46" s="38"/>
      <c r="AN46" s="25"/>
      <c r="AO46" s="38"/>
      <c r="AP46" s="41"/>
      <c r="AQ46" s="38"/>
      <c r="AR46" s="38"/>
      <c r="AS46" s="25"/>
      <c r="AT46" s="25"/>
      <c r="AU46" s="60"/>
      <c r="AV46" s="38"/>
      <c r="AW46" s="25"/>
      <c r="AX46" s="25"/>
      <c r="AY46" s="25"/>
      <c r="AZ46" s="25"/>
      <c r="BA46" s="25"/>
      <c r="BB46" s="25"/>
      <c r="BC46" s="25"/>
    </row>
    <row r="47" spans="1:55" s="209" customFormat="1" ht="15" customHeight="1" x14ac:dyDescent="0.25">
      <c r="A47" s="38"/>
      <c r="B47" s="206"/>
      <c r="C47" s="207"/>
      <c r="D47" s="208"/>
      <c r="E47" s="206"/>
      <c r="F47" s="191"/>
      <c r="G47" s="191"/>
      <c r="H47" s="191"/>
      <c r="I47" s="191"/>
      <c r="J47" s="192"/>
      <c r="K47" s="206"/>
      <c r="L47" s="191"/>
      <c r="M47" s="191"/>
      <c r="N47" s="191"/>
      <c r="O47" s="206"/>
      <c r="P47" s="191"/>
      <c r="Q47" s="191"/>
      <c r="R47" s="191"/>
      <c r="S47" s="191"/>
      <c r="T47" s="191"/>
      <c r="U47" s="191"/>
      <c r="V47" s="206"/>
      <c r="W47" s="206"/>
      <c r="X47" s="206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38"/>
      <c r="AJ47" s="38"/>
      <c r="AK47" s="38"/>
      <c r="AL47" s="38"/>
      <c r="AM47" s="38"/>
      <c r="AN47" s="25"/>
      <c r="AO47" s="38"/>
      <c r="AP47" s="41"/>
      <c r="AQ47" s="38"/>
      <c r="AR47" s="38"/>
      <c r="AS47" s="25"/>
      <c r="AT47" s="25"/>
      <c r="AU47" s="60"/>
      <c r="AV47" s="38"/>
      <c r="AW47" s="25"/>
      <c r="AX47" s="25"/>
      <c r="AY47" s="25"/>
      <c r="AZ47" s="25"/>
      <c r="BA47" s="25"/>
      <c r="BB47" s="25"/>
      <c r="BC47" s="25"/>
    </row>
    <row r="48" spans="1:55" s="209" customFormat="1" ht="15" customHeight="1" x14ac:dyDescent="0.25">
      <c r="A48" s="38"/>
      <c r="B48" s="206"/>
      <c r="C48" s="207"/>
      <c r="D48" s="208"/>
      <c r="E48" s="206"/>
      <c r="F48" s="191"/>
      <c r="G48" s="191"/>
      <c r="H48" s="191"/>
      <c r="I48" s="191"/>
      <c r="J48" s="192"/>
      <c r="K48" s="206"/>
      <c r="L48" s="191"/>
      <c r="M48" s="191"/>
      <c r="N48" s="191"/>
      <c r="O48" s="206"/>
      <c r="P48" s="191"/>
      <c r="Q48" s="191"/>
      <c r="R48" s="191"/>
      <c r="S48" s="191"/>
      <c r="T48" s="191"/>
      <c r="U48" s="191"/>
      <c r="V48" s="206"/>
      <c r="W48" s="206"/>
      <c r="X48" s="206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38"/>
      <c r="AJ48" s="38"/>
      <c r="AK48" s="38"/>
      <c r="AL48" s="38"/>
      <c r="AM48" s="38"/>
      <c r="AN48" s="25"/>
      <c r="AO48" s="38"/>
      <c r="AP48" s="41"/>
      <c r="AQ48" s="38"/>
      <c r="AR48" s="38"/>
      <c r="AS48" s="25"/>
      <c r="AT48" s="25"/>
      <c r="AU48" s="60"/>
      <c r="AV48" s="38"/>
      <c r="AW48" s="25"/>
      <c r="AX48" s="25"/>
      <c r="AY48" s="25"/>
      <c r="AZ48" s="25"/>
      <c r="BA48" s="25"/>
      <c r="BB48" s="25"/>
      <c r="BC48" s="25"/>
    </row>
    <row r="49" spans="1:55" s="209" customFormat="1" ht="15" customHeight="1" x14ac:dyDescent="0.25">
      <c r="A49" s="38"/>
      <c r="B49" s="206"/>
      <c r="C49" s="207"/>
      <c r="D49" s="208"/>
      <c r="E49" s="206"/>
      <c r="F49" s="191"/>
      <c r="G49" s="191"/>
      <c r="H49" s="191"/>
      <c r="I49" s="191"/>
      <c r="J49" s="192"/>
      <c r="K49" s="206"/>
      <c r="L49" s="191"/>
      <c r="M49" s="191"/>
      <c r="N49" s="191"/>
      <c r="O49" s="206"/>
      <c r="P49" s="191"/>
      <c r="Q49" s="191"/>
      <c r="R49" s="191"/>
      <c r="S49" s="191"/>
      <c r="T49" s="191"/>
      <c r="U49" s="191"/>
      <c r="V49" s="206"/>
      <c r="W49" s="206"/>
      <c r="X49" s="206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38"/>
      <c r="AJ49" s="38"/>
      <c r="AK49" s="38"/>
      <c r="AL49" s="38"/>
      <c r="AM49" s="39"/>
      <c r="AN49" s="25"/>
      <c r="AO49" s="38"/>
      <c r="AP49" s="41"/>
      <c r="AQ49" s="38"/>
      <c r="AR49" s="38"/>
      <c r="AS49" s="25"/>
      <c r="AT49" s="25"/>
      <c r="AU49" s="60"/>
      <c r="AV49" s="38"/>
      <c r="AW49" s="38"/>
      <c r="AX49" s="38"/>
      <c r="AY49" s="38"/>
      <c r="AZ49" s="38"/>
      <c r="BA49" s="25"/>
      <c r="BB49" s="38"/>
      <c r="BC49" s="38"/>
    </row>
    <row r="50" spans="1:55" s="209" customFormat="1" ht="15" customHeight="1" x14ac:dyDescent="0.2">
      <c r="A50" s="38"/>
      <c r="B50" s="206"/>
      <c r="C50" s="207"/>
      <c r="D50" s="208"/>
      <c r="E50" s="206"/>
      <c r="F50" s="191"/>
      <c r="G50" s="191"/>
      <c r="H50" s="191"/>
      <c r="I50" s="191"/>
      <c r="J50" s="192"/>
      <c r="K50" s="206"/>
      <c r="L50" s="191"/>
      <c r="M50" s="191"/>
      <c r="N50" s="191"/>
      <c r="O50" s="206"/>
      <c r="P50" s="191"/>
      <c r="Q50" s="191"/>
      <c r="R50" s="191"/>
      <c r="S50" s="191"/>
      <c r="T50" s="191"/>
      <c r="U50" s="191"/>
      <c r="V50" s="206"/>
      <c r="W50" s="206"/>
      <c r="X50" s="206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38"/>
      <c r="AJ50" s="38"/>
      <c r="AK50" s="38"/>
      <c r="AL50" s="210"/>
      <c r="AM50" s="39"/>
      <c r="AN50" s="25"/>
      <c r="AO50" s="38"/>
      <c r="AP50" s="41"/>
      <c r="AQ50" s="38"/>
      <c r="AR50" s="25"/>
      <c r="AS50" s="25"/>
      <c r="AT50" s="25"/>
      <c r="AU50" s="25"/>
      <c r="AV50" s="38"/>
      <c r="AW50" s="38"/>
      <c r="AX50" s="38"/>
      <c r="AY50" s="38"/>
      <c r="AZ50" s="38"/>
      <c r="BA50" s="25"/>
      <c r="BB50" s="38"/>
      <c r="BC50" s="38"/>
    </row>
    <row r="51" spans="1:55" s="209" customFormat="1" ht="15" customHeight="1" x14ac:dyDescent="0.25">
      <c r="A51" s="38"/>
      <c r="B51" s="206"/>
      <c r="C51" s="207"/>
      <c r="D51" s="208"/>
      <c r="E51" s="206"/>
      <c r="F51" s="191"/>
      <c r="G51" s="191"/>
      <c r="H51" s="191"/>
      <c r="I51" s="191"/>
      <c r="J51" s="192"/>
      <c r="K51" s="206"/>
      <c r="L51" s="191"/>
      <c r="M51" s="191"/>
      <c r="N51" s="191"/>
      <c r="O51" s="206"/>
      <c r="P51" s="191"/>
      <c r="Q51" s="191"/>
      <c r="R51" s="191"/>
      <c r="S51" s="191"/>
      <c r="T51" s="191"/>
      <c r="U51" s="191"/>
      <c r="V51" s="206"/>
      <c r="W51" s="206"/>
      <c r="X51" s="206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38"/>
      <c r="AJ51" s="38"/>
      <c r="AK51" s="38"/>
      <c r="AL51" s="38"/>
      <c r="AM51" s="38"/>
      <c r="AN51" s="25"/>
      <c r="AO51" s="38"/>
      <c r="AP51" s="41"/>
      <c r="AQ51" s="38"/>
      <c r="AR51" s="38"/>
      <c r="AS51" s="25"/>
      <c r="AT51" s="25"/>
      <c r="AU51" s="60"/>
      <c r="AV51" s="38"/>
      <c r="AW51" s="25"/>
      <c r="AX51" s="25"/>
      <c r="AY51" s="25"/>
      <c r="AZ51" s="25"/>
      <c r="BA51" s="25"/>
      <c r="BB51" s="25"/>
      <c r="BC51" s="25"/>
    </row>
    <row r="52" spans="1:55" s="209" customFormat="1" ht="15" customHeight="1" x14ac:dyDescent="0.25">
      <c r="A52" s="38"/>
      <c r="B52" s="206"/>
      <c r="C52" s="207"/>
      <c r="D52" s="208"/>
      <c r="E52" s="206"/>
      <c r="F52" s="191"/>
      <c r="G52" s="191"/>
      <c r="H52" s="191"/>
      <c r="I52" s="191"/>
      <c r="J52" s="192"/>
      <c r="K52" s="206"/>
      <c r="L52" s="191"/>
      <c r="M52" s="191"/>
      <c r="N52" s="191"/>
      <c r="O52" s="206"/>
      <c r="P52" s="191"/>
      <c r="Q52" s="191"/>
      <c r="R52" s="191"/>
      <c r="S52" s="191"/>
      <c r="T52" s="191"/>
      <c r="U52" s="191"/>
      <c r="V52" s="206"/>
      <c r="W52" s="206"/>
      <c r="X52" s="206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38"/>
      <c r="AJ52" s="38"/>
      <c r="AK52" s="38"/>
      <c r="AL52" s="38"/>
      <c r="AM52" s="41"/>
      <c r="AN52" s="25"/>
      <c r="AO52" s="38"/>
      <c r="AP52" s="41"/>
      <c r="AQ52" s="38"/>
      <c r="AR52" s="38"/>
      <c r="AS52" s="25"/>
      <c r="AT52" s="25"/>
      <c r="AU52" s="60"/>
      <c r="AV52" s="38"/>
      <c r="AW52" s="38"/>
      <c r="AX52" s="38"/>
      <c r="AY52" s="38"/>
      <c r="AZ52" s="38"/>
      <c r="BA52" s="25"/>
      <c r="BB52" s="38"/>
      <c r="BC52" s="38"/>
    </row>
    <row r="53" spans="1:55" s="209" customFormat="1" ht="15" customHeight="1" x14ac:dyDescent="0.25">
      <c r="A53" s="38"/>
      <c r="B53" s="206"/>
      <c r="C53" s="207"/>
      <c r="D53" s="208"/>
      <c r="E53" s="206"/>
      <c r="F53" s="191"/>
      <c r="G53" s="191"/>
      <c r="H53" s="191"/>
      <c r="I53" s="191"/>
      <c r="J53" s="192"/>
      <c r="K53" s="206"/>
      <c r="L53" s="191"/>
      <c r="M53" s="191"/>
      <c r="N53" s="191"/>
      <c r="O53" s="206"/>
      <c r="P53" s="191"/>
      <c r="Q53" s="191"/>
      <c r="R53" s="191"/>
      <c r="S53" s="191"/>
      <c r="T53" s="191"/>
      <c r="U53" s="191"/>
      <c r="V53" s="206"/>
      <c r="W53" s="206"/>
      <c r="X53" s="206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38"/>
      <c r="AJ53" s="38"/>
      <c r="AK53" s="38"/>
      <c r="AL53" s="38"/>
      <c r="AM53" s="41"/>
      <c r="AN53" s="25"/>
      <c r="AO53" s="38"/>
      <c r="AP53" s="41"/>
      <c r="AQ53" s="38"/>
      <c r="AR53" s="38"/>
      <c r="AS53" s="25"/>
      <c r="AT53" s="25"/>
      <c r="AU53" s="60"/>
      <c r="AV53" s="38"/>
      <c r="AW53" s="38"/>
      <c r="AX53" s="38"/>
      <c r="AY53" s="38"/>
      <c r="AZ53" s="38"/>
      <c r="BA53" s="25"/>
      <c r="BB53" s="38"/>
      <c r="BC53" s="38"/>
    </row>
    <row r="54" spans="1:55" s="209" customFormat="1" ht="15" customHeight="1" x14ac:dyDescent="0.25">
      <c r="A54" s="38"/>
      <c r="B54" s="206"/>
      <c r="C54" s="207"/>
      <c r="D54" s="208"/>
      <c r="E54" s="206"/>
      <c r="F54" s="191"/>
      <c r="G54" s="191"/>
      <c r="H54" s="191"/>
      <c r="I54" s="191"/>
      <c r="J54" s="192"/>
      <c r="K54" s="206"/>
      <c r="L54" s="191"/>
      <c r="M54" s="191"/>
      <c r="N54" s="191"/>
      <c r="O54" s="206"/>
      <c r="P54" s="191"/>
      <c r="Q54" s="191"/>
      <c r="R54" s="191"/>
      <c r="S54" s="191"/>
      <c r="T54" s="191"/>
      <c r="U54" s="191"/>
      <c r="V54" s="206"/>
      <c r="W54" s="206"/>
      <c r="X54" s="206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38"/>
      <c r="AJ54" s="38"/>
      <c r="AK54" s="38"/>
      <c r="AL54" s="38"/>
      <c r="AM54" s="41"/>
      <c r="AN54" s="25"/>
      <c r="AO54" s="38"/>
      <c r="AP54" s="41"/>
      <c r="AQ54" s="38"/>
      <c r="AR54" s="38"/>
      <c r="AS54" s="25"/>
      <c r="AT54" s="25"/>
      <c r="AU54" s="60"/>
      <c r="AV54" s="38"/>
      <c r="AW54" s="38"/>
      <c r="AX54" s="38"/>
      <c r="AY54" s="38"/>
      <c r="AZ54" s="38"/>
      <c r="BA54" s="25"/>
      <c r="BB54" s="38"/>
      <c r="BC54" s="38"/>
    </row>
    <row r="55" spans="1:55" s="209" customFormat="1" ht="15" customHeight="1" x14ac:dyDescent="0.25">
      <c r="A55" s="38"/>
      <c r="B55" s="206"/>
      <c r="C55" s="207"/>
      <c r="D55" s="208"/>
      <c r="E55" s="206"/>
      <c r="F55" s="191"/>
      <c r="G55" s="191"/>
      <c r="H55" s="191"/>
      <c r="I55" s="191"/>
      <c r="J55" s="192"/>
      <c r="K55" s="206"/>
      <c r="L55" s="191"/>
      <c r="M55" s="191"/>
      <c r="N55" s="191"/>
      <c r="O55" s="206"/>
      <c r="P55" s="191"/>
      <c r="Q55" s="191"/>
      <c r="R55" s="191"/>
      <c r="S55" s="191"/>
      <c r="T55" s="191"/>
      <c r="U55" s="191"/>
      <c r="V55" s="206"/>
      <c r="W55" s="206"/>
      <c r="X55" s="206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38"/>
      <c r="AJ55" s="38"/>
      <c r="AK55" s="38"/>
      <c r="AL55" s="38"/>
      <c r="AM55" s="41"/>
      <c r="AN55" s="25"/>
      <c r="AO55" s="38"/>
      <c r="AP55" s="41"/>
      <c r="AQ55" s="38"/>
      <c r="AR55" s="38"/>
      <c r="AS55" s="25"/>
      <c r="AT55" s="25"/>
      <c r="AU55" s="60"/>
      <c r="AV55" s="38"/>
      <c r="AW55" s="38"/>
      <c r="AX55" s="38"/>
      <c r="AY55" s="38"/>
      <c r="AZ55" s="38"/>
      <c r="BA55" s="25"/>
      <c r="BB55" s="38"/>
      <c r="BC55" s="38"/>
    </row>
    <row r="56" spans="1:55" s="209" customFormat="1" ht="15" customHeight="1" x14ac:dyDescent="0.25">
      <c r="A56" s="38"/>
      <c r="B56" s="206"/>
      <c r="C56" s="207"/>
      <c r="D56" s="208"/>
      <c r="E56" s="206"/>
      <c r="F56" s="191"/>
      <c r="G56" s="191"/>
      <c r="H56" s="191"/>
      <c r="I56" s="191"/>
      <c r="J56" s="192"/>
      <c r="K56" s="206"/>
      <c r="L56" s="191"/>
      <c r="M56" s="191"/>
      <c r="N56" s="191"/>
      <c r="O56" s="206"/>
      <c r="P56" s="191"/>
      <c r="Q56" s="191"/>
      <c r="R56" s="191"/>
      <c r="S56" s="191"/>
      <c r="T56" s="191"/>
      <c r="U56" s="191"/>
      <c r="V56" s="206"/>
      <c r="W56" s="206"/>
      <c r="X56" s="206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38"/>
      <c r="AJ56" s="38"/>
      <c r="AK56" s="38"/>
      <c r="AL56" s="38"/>
      <c r="AM56" s="41"/>
      <c r="AN56" s="25"/>
      <c r="AO56" s="38"/>
      <c r="AP56" s="41"/>
      <c r="AQ56" s="38"/>
      <c r="AR56" s="38"/>
      <c r="AS56" s="25"/>
      <c r="AT56" s="25"/>
      <c r="AU56" s="60"/>
      <c r="AV56" s="38"/>
      <c r="AW56" s="38"/>
      <c r="AX56" s="38"/>
      <c r="AY56" s="38"/>
      <c r="AZ56" s="38"/>
      <c r="BA56" s="25"/>
      <c r="BB56" s="38"/>
      <c r="BC56" s="38"/>
    </row>
    <row r="57" spans="1:55" s="209" customFormat="1" ht="15" customHeight="1" x14ac:dyDescent="0.25">
      <c r="A57" s="38"/>
      <c r="B57" s="206"/>
      <c r="C57" s="207"/>
      <c r="D57" s="208"/>
      <c r="E57" s="206"/>
      <c r="F57" s="191"/>
      <c r="G57" s="191"/>
      <c r="H57" s="191"/>
      <c r="I57" s="191"/>
      <c r="J57" s="192"/>
      <c r="K57" s="206"/>
      <c r="L57" s="191"/>
      <c r="M57" s="191"/>
      <c r="N57" s="191"/>
      <c r="O57" s="206"/>
      <c r="P57" s="191"/>
      <c r="Q57" s="191"/>
      <c r="R57" s="191"/>
      <c r="S57" s="191"/>
      <c r="T57" s="191"/>
      <c r="U57" s="191"/>
      <c r="V57" s="206"/>
      <c r="W57" s="206"/>
      <c r="X57" s="206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152"/>
      <c r="AX57" s="152"/>
      <c r="AY57" s="152"/>
      <c r="AZ57" s="152"/>
      <c r="BA57" s="212"/>
      <c r="BB57" s="152"/>
      <c r="BC57" s="152"/>
    </row>
    <row r="58" spans="1:55" s="209" customFormat="1" ht="15" customHeight="1" x14ac:dyDescent="0.25">
      <c r="A58" s="38"/>
      <c r="B58" s="206"/>
      <c r="C58" s="207"/>
      <c r="D58" s="208"/>
      <c r="E58" s="206"/>
      <c r="F58" s="191"/>
      <c r="G58" s="191"/>
      <c r="H58" s="191"/>
      <c r="I58" s="191"/>
      <c r="J58" s="192"/>
      <c r="K58" s="206"/>
      <c r="L58" s="191"/>
      <c r="M58" s="191"/>
      <c r="N58" s="191"/>
      <c r="O58" s="206"/>
      <c r="P58" s="191"/>
      <c r="Q58" s="191"/>
      <c r="R58" s="191"/>
      <c r="S58" s="191"/>
      <c r="T58" s="191"/>
      <c r="U58" s="191"/>
      <c r="V58" s="206"/>
      <c r="W58" s="206"/>
      <c r="X58" s="206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152"/>
      <c r="AX58" s="152"/>
      <c r="AY58" s="152"/>
      <c r="AZ58" s="152"/>
      <c r="BA58" s="212"/>
      <c r="BB58" s="152"/>
      <c r="BC58" s="152"/>
    </row>
    <row r="59" spans="1:55" s="209" customFormat="1" ht="15" customHeight="1" x14ac:dyDescent="0.25">
      <c r="A59" s="38"/>
      <c r="B59" s="206"/>
      <c r="C59" s="207"/>
      <c r="D59" s="208"/>
      <c r="E59" s="206"/>
      <c r="F59" s="191"/>
      <c r="G59" s="191"/>
      <c r="H59" s="191"/>
      <c r="I59" s="191"/>
      <c r="J59" s="192"/>
      <c r="K59" s="206"/>
      <c r="L59" s="191"/>
      <c r="M59" s="191"/>
      <c r="N59" s="191"/>
      <c r="O59" s="206"/>
      <c r="P59" s="191"/>
      <c r="Q59" s="191"/>
      <c r="R59" s="191"/>
      <c r="S59" s="191"/>
      <c r="T59" s="191"/>
      <c r="U59" s="191"/>
      <c r="V59" s="206"/>
      <c r="W59" s="206"/>
      <c r="X59" s="206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152"/>
      <c r="AX59" s="152"/>
      <c r="AY59" s="152"/>
      <c r="AZ59" s="152"/>
      <c r="BA59" s="212"/>
      <c r="BB59" s="152"/>
      <c r="BC59" s="152"/>
    </row>
    <row r="60" spans="1:55" s="209" customFormat="1" ht="15" customHeight="1" x14ac:dyDescent="0.25">
      <c r="A60" s="38"/>
      <c r="B60" s="206"/>
      <c r="C60" s="207"/>
      <c r="D60" s="208"/>
      <c r="E60" s="206"/>
      <c r="F60" s="191"/>
      <c r="G60" s="191"/>
      <c r="H60" s="191"/>
      <c r="I60" s="191"/>
      <c r="J60" s="192"/>
      <c r="K60" s="206"/>
      <c r="L60" s="191"/>
      <c r="M60" s="191"/>
      <c r="N60" s="191"/>
      <c r="O60" s="206"/>
      <c r="P60" s="191"/>
      <c r="Q60" s="191"/>
      <c r="R60" s="191"/>
      <c r="S60" s="191"/>
      <c r="T60" s="191"/>
      <c r="U60" s="191"/>
      <c r="V60" s="206"/>
      <c r="W60" s="206"/>
      <c r="X60" s="206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152"/>
      <c r="AX60" s="152"/>
      <c r="AY60" s="152"/>
      <c r="AZ60" s="152"/>
      <c r="BA60" s="212"/>
      <c r="BB60" s="152"/>
      <c r="BC60" s="152"/>
    </row>
    <row r="61" spans="1:55" s="209" customFormat="1" ht="15" customHeight="1" x14ac:dyDescent="0.25">
      <c r="A61" s="38"/>
      <c r="B61" s="206"/>
      <c r="C61" s="207"/>
      <c r="D61" s="208"/>
      <c r="E61" s="206"/>
      <c r="F61" s="191"/>
      <c r="G61" s="191"/>
      <c r="H61" s="191"/>
      <c r="I61" s="191"/>
      <c r="J61" s="192"/>
      <c r="K61" s="206"/>
      <c r="L61" s="191"/>
      <c r="M61" s="191"/>
      <c r="N61" s="191"/>
      <c r="O61" s="206"/>
      <c r="P61" s="191"/>
      <c r="Q61" s="191"/>
      <c r="R61" s="191"/>
      <c r="S61" s="191"/>
      <c r="T61" s="191"/>
      <c r="U61" s="191"/>
      <c r="V61" s="206"/>
      <c r="W61" s="206"/>
      <c r="X61" s="206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152"/>
      <c r="AX61" s="152"/>
      <c r="AY61" s="152"/>
      <c r="AZ61" s="152"/>
      <c r="BA61" s="212"/>
      <c r="BB61" s="152"/>
      <c r="BC61" s="152"/>
    </row>
    <row r="62" spans="1:55" s="209" customFormat="1" ht="15" customHeight="1" x14ac:dyDescent="0.25">
      <c r="A62" s="38"/>
      <c r="B62" s="206"/>
      <c r="C62" s="207"/>
      <c r="D62" s="208"/>
      <c r="E62" s="206"/>
      <c r="F62" s="191"/>
      <c r="G62" s="191"/>
      <c r="H62" s="191"/>
      <c r="I62" s="191"/>
      <c r="J62" s="192"/>
      <c r="K62" s="206"/>
      <c r="L62" s="191"/>
      <c r="M62" s="191"/>
      <c r="N62" s="191"/>
      <c r="O62" s="206"/>
      <c r="P62" s="191"/>
      <c r="Q62" s="191"/>
      <c r="R62" s="191"/>
      <c r="S62" s="191"/>
      <c r="T62" s="191"/>
      <c r="U62" s="191"/>
      <c r="V62" s="206"/>
      <c r="W62" s="206"/>
      <c r="X62" s="206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152"/>
      <c r="AX62" s="152"/>
      <c r="AY62" s="152"/>
      <c r="AZ62" s="152"/>
      <c r="BA62" s="212"/>
      <c r="BB62" s="152"/>
      <c r="BC62" s="152"/>
    </row>
    <row r="63" spans="1:55" s="209" customFormat="1" ht="15" customHeight="1" x14ac:dyDescent="0.25">
      <c r="A63" s="38"/>
      <c r="B63" s="206"/>
      <c r="C63" s="207"/>
      <c r="D63" s="208"/>
      <c r="E63" s="206"/>
      <c r="F63" s="191"/>
      <c r="G63" s="191"/>
      <c r="H63" s="191"/>
      <c r="I63" s="191"/>
      <c r="J63" s="192"/>
      <c r="K63" s="206"/>
      <c r="L63" s="191"/>
      <c r="M63" s="191"/>
      <c r="N63" s="191"/>
      <c r="O63" s="206"/>
      <c r="P63" s="191"/>
      <c r="Q63" s="191"/>
      <c r="R63" s="191"/>
      <c r="S63" s="191"/>
      <c r="T63" s="191"/>
      <c r="U63" s="191"/>
      <c r="V63" s="206"/>
      <c r="W63" s="206"/>
      <c r="X63" s="206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152"/>
      <c r="AX63" s="152"/>
      <c r="AY63" s="152"/>
      <c r="AZ63" s="152"/>
      <c r="BA63" s="212"/>
      <c r="BB63" s="152"/>
      <c r="BC63" s="152"/>
    </row>
    <row r="64" spans="1:55" s="209" customFormat="1" ht="15" customHeight="1" x14ac:dyDescent="0.25">
      <c r="A64" s="38"/>
      <c r="B64" s="206"/>
      <c r="C64" s="207"/>
      <c r="D64" s="208"/>
      <c r="E64" s="206"/>
      <c r="F64" s="191"/>
      <c r="G64" s="191"/>
      <c r="H64" s="191"/>
      <c r="I64" s="191"/>
      <c r="J64" s="192"/>
      <c r="K64" s="206"/>
      <c r="L64" s="191"/>
      <c r="M64" s="191"/>
      <c r="N64" s="191"/>
      <c r="O64" s="206"/>
      <c r="P64" s="191"/>
      <c r="Q64" s="191"/>
      <c r="R64" s="191"/>
      <c r="S64" s="191"/>
      <c r="T64" s="191"/>
      <c r="U64" s="191"/>
      <c r="V64" s="206"/>
      <c r="W64" s="206"/>
      <c r="X64" s="206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152"/>
      <c r="AX64" s="152"/>
      <c r="AY64" s="152"/>
      <c r="AZ64" s="152"/>
      <c r="BA64" s="212"/>
      <c r="BB64" s="152"/>
      <c r="BC64" s="152"/>
    </row>
    <row r="65" spans="1:55" s="209" customFormat="1" ht="15" customHeight="1" x14ac:dyDescent="0.25">
      <c r="A65" s="38"/>
      <c r="B65" s="206"/>
      <c r="C65" s="207"/>
      <c r="D65" s="208"/>
      <c r="E65" s="206"/>
      <c r="F65" s="191"/>
      <c r="G65" s="191"/>
      <c r="H65" s="191"/>
      <c r="I65" s="191"/>
      <c r="J65" s="192"/>
      <c r="K65" s="206"/>
      <c r="L65" s="191"/>
      <c r="M65" s="191"/>
      <c r="N65" s="191"/>
      <c r="O65" s="206"/>
      <c r="P65" s="191"/>
      <c r="Q65" s="191"/>
      <c r="R65" s="191"/>
      <c r="S65" s="191"/>
      <c r="T65" s="191"/>
      <c r="U65" s="191"/>
      <c r="V65" s="206"/>
      <c r="W65" s="206"/>
      <c r="X65" s="206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152"/>
      <c r="AX65" s="152"/>
      <c r="AY65" s="152"/>
      <c r="AZ65" s="152"/>
      <c r="BA65" s="212"/>
      <c r="BB65" s="152"/>
      <c r="BC65" s="152"/>
    </row>
    <row r="66" spans="1:55" s="209" customFormat="1" ht="15" customHeight="1" x14ac:dyDescent="0.25">
      <c r="A66" s="38"/>
      <c r="B66" s="206"/>
      <c r="C66" s="207"/>
      <c r="D66" s="208"/>
      <c r="E66" s="206"/>
      <c r="F66" s="191"/>
      <c r="G66" s="191"/>
      <c r="H66" s="191"/>
      <c r="I66" s="191"/>
      <c r="J66" s="192"/>
      <c r="K66" s="206"/>
      <c r="L66" s="191"/>
      <c r="M66" s="191"/>
      <c r="N66" s="191"/>
      <c r="O66" s="206"/>
      <c r="P66" s="191"/>
      <c r="Q66" s="191"/>
      <c r="R66" s="191"/>
      <c r="S66" s="191"/>
      <c r="T66" s="191"/>
      <c r="U66" s="191"/>
      <c r="V66" s="206"/>
      <c r="W66" s="206"/>
      <c r="X66" s="206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152"/>
      <c r="AX66" s="152"/>
      <c r="AY66" s="152"/>
      <c r="AZ66" s="152"/>
      <c r="BA66" s="212"/>
      <c r="BB66" s="152"/>
      <c r="BC66" s="152"/>
    </row>
    <row r="67" spans="1:55" s="209" customFormat="1" ht="15" customHeight="1" x14ac:dyDescent="0.25">
      <c r="A67" s="38"/>
      <c r="B67" s="206"/>
      <c r="C67" s="207"/>
      <c r="D67" s="208"/>
      <c r="E67" s="206"/>
      <c r="F67" s="191"/>
      <c r="G67" s="191"/>
      <c r="H67" s="191"/>
      <c r="I67" s="191"/>
      <c r="J67" s="192"/>
      <c r="K67" s="206"/>
      <c r="L67" s="191"/>
      <c r="M67" s="191"/>
      <c r="N67" s="191"/>
      <c r="O67" s="206"/>
      <c r="P67" s="191"/>
      <c r="Q67" s="191"/>
      <c r="R67" s="191"/>
      <c r="S67" s="191"/>
      <c r="T67" s="191"/>
      <c r="U67" s="191"/>
      <c r="V67" s="206"/>
      <c r="W67" s="206"/>
      <c r="X67" s="206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152"/>
      <c r="AX67" s="152"/>
      <c r="AY67" s="152"/>
      <c r="AZ67" s="152"/>
      <c r="BA67" s="212"/>
      <c r="BB67" s="152"/>
      <c r="BC67" s="152"/>
    </row>
    <row r="68" spans="1:55" s="209" customFormat="1" ht="15" customHeight="1" x14ac:dyDescent="0.25">
      <c r="A68" s="38"/>
      <c r="B68" s="206"/>
      <c r="C68" s="207"/>
      <c r="D68" s="208"/>
      <c r="E68" s="206"/>
      <c r="F68" s="191"/>
      <c r="G68" s="191"/>
      <c r="H68" s="191"/>
      <c r="I68" s="191"/>
      <c r="J68" s="192"/>
      <c r="K68" s="206"/>
      <c r="L68" s="191"/>
      <c r="M68" s="191"/>
      <c r="N68" s="191"/>
      <c r="O68" s="206"/>
      <c r="P68" s="191"/>
      <c r="Q68" s="191"/>
      <c r="R68" s="191"/>
      <c r="S68" s="191"/>
      <c r="T68" s="191"/>
      <c r="U68" s="191"/>
      <c r="V68" s="206"/>
      <c r="W68" s="206"/>
      <c r="X68" s="206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152"/>
      <c r="AX68" s="152"/>
      <c r="AY68" s="152"/>
      <c r="AZ68" s="152"/>
      <c r="BA68" s="212"/>
      <c r="BB68" s="152"/>
      <c r="BC68" s="152"/>
    </row>
    <row r="69" spans="1:55" s="209" customFormat="1" ht="15" customHeight="1" x14ac:dyDescent="0.25">
      <c r="A69" s="38"/>
      <c r="B69" s="206"/>
      <c r="C69" s="207"/>
      <c r="D69" s="208"/>
      <c r="E69" s="206"/>
      <c r="F69" s="191"/>
      <c r="G69" s="191"/>
      <c r="H69" s="191"/>
      <c r="I69" s="191"/>
      <c r="J69" s="192"/>
      <c r="K69" s="206"/>
      <c r="L69" s="191"/>
      <c r="M69" s="191"/>
      <c r="N69" s="191"/>
      <c r="O69" s="206"/>
      <c r="P69" s="191"/>
      <c r="Q69" s="191"/>
      <c r="R69" s="191"/>
      <c r="S69" s="191"/>
      <c r="T69" s="191"/>
      <c r="U69" s="191"/>
      <c r="V69" s="206"/>
      <c r="W69" s="206"/>
      <c r="X69" s="206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152"/>
      <c r="AX69" s="152"/>
      <c r="AY69" s="152"/>
      <c r="AZ69" s="152"/>
      <c r="BA69" s="212"/>
      <c r="BB69" s="152"/>
      <c r="BC69" s="152"/>
    </row>
    <row r="70" spans="1:55" s="209" customFormat="1" ht="15" customHeight="1" x14ac:dyDescent="0.25">
      <c r="A70" s="38"/>
      <c r="B70" s="206"/>
      <c r="C70" s="207"/>
      <c r="D70" s="208"/>
      <c r="E70" s="206"/>
      <c r="F70" s="191"/>
      <c r="G70" s="191"/>
      <c r="H70" s="191"/>
      <c r="I70" s="191"/>
      <c r="J70" s="192"/>
      <c r="K70" s="206"/>
      <c r="L70" s="191"/>
      <c r="M70" s="191"/>
      <c r="N70" s="191"/>
      <c r="O70" s="206"/>
      <c r="P70" s="191"/>
      <c r="Q70" s="191"/>
      <c r="R70" s="191"/>
      <c r="S70" s="191"/>
      <c r="T70" s="191"/>
      <c r="U70" s="191"/>
      <c r="V70" s="206"/>
      <c r="W70" s="206"/>
      <c r="X70" s="206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152"/>
      <c r="AX70" s="152"/>
      <c r="AY70" s="152"/>
      <c r="AZ70" s="152"/>
      <c r="BA70" s="212"/>
      <c r="BB70" s="152"/>
      <c r="BC70" s="152"/>
    </row>
    <row r="71" spans="1:55" s="209" customFormat="1" ht="15" customHeight="1" x14ac:dyDescent="0.25">
      <c r="A71" s="38"/>
      <c r="B71" s="206"/>
      <c r="C71" s="207"/>
      <c r="D71" s="208"/>
      <c r="E71" s="206"/>
      <c r="F71" s="191"/>
      <c r="G71" s="191"/>
      <c r="H71" s="191"/>
      <c r="I71" s="191"/>
      <c r="J71" s="192"/>
      <c r="K71" s="206"/>
      <c r="L71" s="191"/>
      <c r="M71" s="191"/>
      <c r="N71" s="191"/>
      <c r="O71" s="206"/>
      <c r="P71" s="191"/>
      <c r="Q71" s="191"/>
      <c r="R71" s="191"/>
      <c r="S71" s="191"/>
      <c r="T71" s="191"/>
      <c r="U71" s="191"/>
      <c r="V71" s="206"/>
      <c r="W71" s="206"/>
      <c r="X71" s="206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152"/>
      <c r="AX71" s="152"/>
      <c r="AY71" s="152"/>
      <c r="AZ71" s="152"/>
      <c r="BA71" s="212"/>
      <c r="BB71" s="152"/>
      <c r="BC71" s="152"/>
    </row>
    <row r="72" spans="1:55" s="209" customFormat="1" ht="15" customHeight="1" x14ac:dyDescent="0.25">
      <c r="A72" s="38"/>
      <c r="B72" s="206"/>
      <c r="C72" s="207"/>
      <c r="D72" s="208"/>
      <c r="E72" s="206"/>
      <c r="F72" s="191"/>
      <c r="G72" s="191"/>
      <c r="H72" s="191"/>
      <c r="I72" s="191"/>
      <c r="J72" s="192"/>
      <c r="K72" s="206"/>
      <c r="L72" s="191"/>
      <c r="M72" s="191"/>
      <c r="N72" s="191"/>
      <c r="O72" s="206"/>
      <c r="P72" s="191"/>
      <c r="Q72" s="191"/>
      <c r="R72" s="191"/>
      <c r="S72" s="191"/>
      <c r="T72" s="191"/>
      <c r="U72" s="191"/>
      <c r="V72" s="206"/>
      <c r="W72" s="206"/>
      <c r="X72" s="206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152"/>
      <c r="AX72" s="152"/>
      <c r="AY72" s="152"/>
      <c r="AZ72" s="152"/>
      <c r="BA72" s="212"/>
      <c r="BB72" s="152"/>
      <c r="BC72" s="152"/>
    </row>
    <row r="73" spans="1:55" s="209" customFormat="1" ht="15" customHeight="1" x14ac:dyDescent="0.25">
      <c r="A73" s="38"/>
      <c r="B73" s="206"/>
      <c r="C73" s="207"/>
      <c r="D73" s="208"/>
      <c r="E73" s="206"/>
      <c r="F73" s="191"/>
      <c r="G73" s="191"/>
      <c r="H73" s="191"/>
      <c r="I73" s="191"/>
      <c r="J73" s="192"/>
      <c r="K73" s="206"/>
      <c r="L73" s="191"/>
      <c r="M73" s="191"/>
      <c r="N73" s="191"/>
      <c r="O73" s="206"/>
      <c r="P73" s="191"/>
      <c r="Q73" s="191"/>
      <c r="R73" s="191"/>
      <c r="S73" s="191"/>
      <c r="T73" s="191"/>
      <c r="U73" s="191"/>
      <c r="V73" s="206"/>
      <c r="W73" s="206"/>
      <c r="X73" s="206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152"/>
      <c r="AX73" s="152"/>
      <c r="AY73" s="152"/>
      <c r="AZ73" s="152"/>
      <c r="BA73" s="212"/>
      <c r="BB73" s="152"/>
      <c r="BC73" s="152"/>
    </row>
    <row r="74" spans="1:55" s="209" customFormat="1" ht="15" customHeight="1" x14ac:dyDescent="0.25">
      <c r="A74" s="38"/>
      <c r="B74" s="206"/>
      <c r="C74" s="207"/>
      <c r="D74" s="208"/>
      <c r="E74" s="206"/>
      <c r="F74" s="191"/>
      <c r="G74" s="191"/>
      <c r="H74" s="191"/>
      <c r="I74" s="191"/>
      <c r="J74" s="192"/>
      <c r="K74" s="206"/>
      <c r="L74" s="191"/>
      <c r="M74" s="191"/>
      <c r="N74" s="191"/>
      <c r="O74" s="206"/>
      <c r="P74" s="191"/>
      <c r="Q74" s="191"/>
      <c r="R74" s="191"/>
      <c r="S74" s="191"/>
      <c r="T74" s="191"/>
      <c r="U74" s="191"/>
      <c r="V74" s="206"/>
      <c r="W74" s="206"/>
      <c r="X74" s="206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152"/>
      <c r="AX74" s="152"/>
      <c r="AY74" s="152"/>
      <c r="AZ74" s="152"/>
      <c r="BA74" s="212"/>
      <c r="BB74" s="152"/>
      <c r="BC74" s="152"/>
    </row>
    <row r="75" spans="1:55" s="209" customFormat="1" ht="15" customHeight="1" x14ac:dyDescent="0.25">
      <c r="A75" s="38"/>
      <c r="B75" s="206"/>
      <c r="C75" s="207"/>
      <c r="D75" s="208"/>
      <c r="E75" s="206"/>
      <c r="F75" s="191"/>
      <c r="G75" s="191"/>
      <c r="H75" s="191"/>
      <c r="I75" s="191"/>
      <c r="J75" s="192"/>
      <c r="K75" s="206"/>
      <c r="L75" s="191"/>
      <c r="M75" s="191"/>
      <c r="N75" s="191"/>
      <c r="O75" s="206"/>
      <c r="P75" s="191"/>
      <c r="Q75" s="191"/>
      <c r="R75" s="191"/>
      <c r="S75" s="191"/>
      <c r="T75" s="191"/>
      <c r="U75" s="191"/>
      <c r="V75" s="206"/>
      <c r="W75" s="206"/>
      <c r="X75" s="206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152"/>
      <c r="AX75" s="152"/>
      <c r="AY75" s="152"/>
      <c r="AZ75" s="152"/>
      <c r="BA75" s="212"/>
      <c r="BB75" s="152"/>
      <c r="BC75" s="152"/>
    </row>
    <row r="76" spans="1:55" s="209" customFormat="1" ht="15" customHeight="1" x14ac:dyDescent="0.25">
      <c r="A76" s="38"/>
      <c r="B76" s="206"/>
      <c r="C76" s="207"/>
      <c r="D76" s="208"/>
      <c r="E76" s="206"/>
      <c r="F76" s="191"/>
      <c r="G76" s="191"/>
      <c r="H76" s="191"/>
      <c r="I76" s="191"/>
      <c r="J76" s="192"/>
      <c r="K76" s="206"/>
      <c r="L76" s="191"/>
      <c r="M76" s="191"/>
      <c r="N76" s="191"/>
      <c r="O76" s="206"/>
      <c r="P76" s="191"/>
      <c r="Q76" s="191"/>
      <c r="R76" s="191"/>
      <c r="S76" s="191"/>
      <c r="T76" s="191"/>
      <c r="U76" s="191"/>
      <c r="V76" s="206"/>
      <c r="W76" s="206"/>
      <c r="X76" s="206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152"/>
      <c r="AX76" s="152"/>
      <c r="AY76" s="152"/>
      <c r="AZ76" s="152"/>
      <c r="BA76" s="212"/>
      <c r="BB76" s="152"/>
      <c r="BC76" s="152"/>
    </row>
    <row r="77" spans="1:55" s="209" customFormat="1" ht="15" customHeight="1" x14ac:dyDescent="0.25">
      <c r="A77" s="38"/>
      <c r="B77" s="206"/>
      <c r="C77" s="207"/>
      <c r="D77" s="208"/>
      <c r="E77" s="206"/>
      <c r="F77" s="191"/>
      <c r="G77" s="191"/>
      <c r="H77" s="191"/>
      <c r="I77" s="191"/>
      <c r="J77" s="192"/>
      <c r="K77" s="206"/>
      <c r="L77" s="191"/>
      <c r="M77" s="191"/>
      <c r="N77" s="191"/>
      <c r="O77" s="206"/>
      <c r="P77" s="191"/>
      <c r="Q77" s="191"/>
      <c r="R77" s="191"/>
      <c r="S77" s="191"/>
      <c r="T77" s="191"/>
      <c r="U77" s="191"/>
      <c r="V77" s="206"/>
      <c r="W77" s="206"/>
      <c r="X77" s="206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152"/>
      <c r="AX77" s="152"/>
      <c r="AY77" s="152"/>
      <c r="AZ77" s="152"/>
      <c r="BA77" s="212"/>
      <c r="BB77" s="152"/>
      <c r="BC77" s="152"/>
    </row>
    <row r="78" spans="1:55" s="209" customFormat="1" ht="15" customHeight="1" x14ac:dyDescent="0.25">
      <c r="A78" s="38"/>
      <c r="B78" s="206"/>
      <c r="C78" s="207"/>
      <c r="D78" s="208"/>
      <c r="E78" s="206"/>
      <c r="F78" s="191"/>
      <c r="G78" s="191"/>
      <c r="H78" s="191"/>
      <c r="I78" s="191"/>
      <c r="J78" s="192"/>
      <c r="K78" s="206"/>
      <c r="L78" s="191"/>
      <c r="M78" s="191"/>
      <c r="N78" s="191"/>
      <c r="O78" s="206"/>
      <c r="P78" s="191"/>
      <c r="Q78" s="191"/>
      <c r="R78" s="191"/>
      <c r="S78" s="191"/>
      <c r="T78" s="191"/>
      <c r="U78" s="191"/>
      <c r="V78" s="206"/>
      <c r="W78" s="206"/>
      <c r="X78" s="206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152"/>
      <c r="AX78" s="152"/>
      <c r="AY78" s="152"/>
      <c r="AZ78" s="152"/>
      <c r="BA78" s="212"/>
      <c r="BB78" s="152"/>
      <c r="BC78" s="152"/>
    </row>
    <row r="79" spans="1:55" s="209" customFormat="1" ht="15" customHeight="1" x14ac:dyDescent="0.25">
      <c r="A79" s="38"/>
      <c r="B79" s="206"/>
      <c r="C79" s="207"/>
      <c r="D79" s="208"/>
      <c r="E79" s="206"/>
      <c r="F79" s="191"/>
      <c r="G79" s="191"/>
      <c r="H79" s="191"/>
      <c r="I79" s="191"/>
      <c r="J79" s="192"/>
      <c r="K79" s="206"/>
      <c r="L79" s="191"/>
      <c r="M79" s="191"/>
      <c r="N79" s="191"/>
      <c r="O79" s="206"/>
      <c r="P79" s="191"/>
      <c r="Q79" s="191"/>
      <c r="R79" s="191"/>
      <c r="S79" s="191"/>
      <c r="T79" s="191"/>
      <c r="U79" s="191"/>
      <c r="V79" s="206"/>
      <c r="W79" s="206"/>
      <c r="X79" s="206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152"/>
      <c r="AX79" s="152"/>
      <c r="AY79" s="152"/>
      <c r="AZ79" s="152"/>
      <c r="BA79" s="212"/>
      <c r="BB79" s="152"/>
      <c r="BC79" s="152"/>
    </row>
    <row r="80" spans="1:55" s="209" customFormat="1" ht="15" customHeight="1" x14ac:dyDescent="0.25">
      <c r="A80" s="38"/>
      <c r="B80" s="206"/>
      <c r="C80" s="207"/>
      <c r="D80" s="208"/>
      <c r="E80" s="206"/>
      <c r="F80" s="191"/>
      <c r="G80" s="191"/>
      <c r="H80" s="191"/>
      <c r="I80" s="191"/>
      <c r="J80" s="192"/>
      <c r="K80" s="206"/>
      <c r="L80" s="191"/>
      <c r="M80" s="191"/>
      <c r="N80" s="191"/>
      <c r="O80" s="206"/>
      <c r="P80" s="191"/>
      <c r="Q80" s="191"/>
      <c r="R80" s="191"/>
      <c r="S80" s="191"/>
      <c r="T80" s="191"/>
      <c r="U80" s="191"/>
      <c r="V80" s="206"/>
      <c r="W80" s="206"/>
      <c r="X80" s="206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152"/>
      <c r="AX80" s="152"/>
      <c r="AY80" s="152"/>
      <c r="AZ80" s="152"/>
      <c r="BA80" s="212"/>
      <c r="BB80" s="152"/>
      <c r="BC80" s="152"/>
    </row>
    <row r="81" spans="1:55" s="209" customFormat="1" ht="15" customHeight="1" x14ac:dyDescent="0.25">
      <c r="A81" s="38"/>
      <c r="B81" s="206"/>
      <c r="C81" s="207"/>
      <c r="D81" s="208"/>
      <c r="E81" s="206"/>
      <c r="F81" s="191"/>
      <c r="G81" s="191"/>
      <c r="H81" s="191"/>
      <c r="I81" s="191"/>
      <c r="J81" s="192"/>
      <c r="K81" s="206"/>
      <c r="L81" s="191"/>
      <c r="M81" s="191"/>
      <c r="N81" s="191"/>
      <c r="O81" s="206"/>
      <c r="P81" s="191"/>
      <c r="Q81" s="191"/>
      <c r="R81" s="191"/>
      <c r="S81" s="191"/>
      <c r="T81" s="191"/>
      <c r="U81" s="191"/>
      <c r="V81" s="206"/>
      <c r="W81" s="206"/>
      <c r="X81" s="206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152"/>
      <c r="AX81" s="152"/>
      <c r="AY81" s="152"/>
      <c r="AZ81" s="152"/>
      <c r="BA81" s="212"/>
      <c r="BB81" s="152"/>
      <c r="BC81" s="152"/>
    </row>
    <row r="82" spans="1:55" s="209" customFormat="1" ht="15" customHeight="1" x14ac:dyDescent="0.25">
      <c r="A82" s="38"/>
      <c r="B82" s="206"/>
      <c r="C82" s="207"/>
      <c r="D82" s="208"/>
      <c r="E82" s="206"/>
      <c r="F82" s="191"/>
      <c r="G82" s="191"/>
      <c r="H82" s="191"/>
      <c r="I82" s="191"/>
      <c r="J82" s="192"/>
      <c r="K82" s="206"/>
      <c r="L82" s="191"/>
      <c r="M82" s="191"/>
      <c r="N82" s="191"/>
      <c r="O82" s="206"/>
      <c r="P82" s="191"/>
      <c r="Q82" s="191"/>
      <c r="R82" s="191"/>
      <c r="S82" s="191"/>
      <c r="T82" s="191"/>
      <c r="U82" s="191"/>
      <c r="V82" s="206"/>
      <c r="W82" s="206"/>
      <c r="X82" s="206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152"/>
      <c r="AX82" s="152"/>
      <c r="AY82" s="152"/>
      <c r="AZ82" s="152"/>
      <c r="BA82" s="212"/>
      <c r="BB82" s="152"/>
      <c r="BC82" s="152"/>
    </row>
    <row r="83" spans="1:55" s="209" customFormat="1" ht="15" customHeight="1" x14ac:dyDescent="0.25">
      <c r="A83" s="38"/>
      <c r="B83" s="206"/>
      <c r="C83" s="207"/>
      <c r="D83" s="208"/>
      <c r="E83" s="206"/>
      <c r="F83" s="191"/>
      <c r="G83" s="191"/>
      <c r="H83" s="191"/>
      <c r="I83" s="191"/>
      <c r="J83" s="192"/>
      <c r="K83" s="206"/>
      <c r="L83" s="191"/>
      <c r="M83" s="191"/>
      <c r="N83" s="191"/>
      <c r="O83" s="206"/>
      <c r="P83" s="191"/>
      <c r="Q83" s="191"/>
      <c r="R83" s="191"/>
      <c r="S83" s="191"/>
      <c r="T83" s="191"/>
      <c r="U83" s="191"/>
      <c r="V83" s="206"/>
      <c r="W83" s="206"/>
      <c r="X83" s="206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152"/>
      <c r="AX83" s="152"/>
      <c r="AY83" s="152"/>
      <c r="AZ83" s="152"/>
      <c r="BA83" s="212"/>
      <c r="BB83" s="152"/>
      <c r="BC83" s="152"/>
    </row>
    <row r="84" spans="1:55" s="209" customFormat="1" ht="15" customHeight="1" x14ac:dyDescent="0.25">
      <c r="A84" s="38"/>
      <c r="B84" s="206"/>
      <c r="C84" s="207"/>
      <c r="D84" s="208"/>
      <c r="E84" s="206"/>
      <c r="F84" s="191"/>
      <c r="G84" s="191"/>
      <c r="H84" s="191"/>
      <c r="I84" s="191"/>
      <c r="J84" s="192"/>
      <c r="K84" s="206"/>
      <c r="L84" s="191"/>
      <c r="M84" s="191"/>
      <c r="N84" s="191"/>
      <c r="O84" s="206"/>
      <c r="P84" s="191"/>
      <c r="Q84" s="191"/>
      <c r="R84" s="191"/>
      <c r="S84" s="191"/>
      <c r="T84" s="191"/>
      <c r="U84" s="191"/>
      <c r="V84" s="206"/>
      <c r="W84" s="206"/>
      <c r="X84" s="206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152"/>
      <c r="AX84" s="152"/>
      <c r="AY84" s="152"/>
      <c r="AZ84" s="152"/>
      <c r="BA84" s="212"/>
      <c r="BB84" s="152"/>
      <c r="BC84" s="152"/>
    </row>
    <row r="85" spans="1:55" s="209" customFormat="1" ht="15" customHeight="1" x14ac:dyDescent="0.25">
      <c r="A85" s="38"/>
      <c r="B85" s="206"/>
      <c r="C85" s="207"/>
      <c r="D85" s="208"/>
      <c r="E85" s="206"/>
      <c r="F85" s="191"/>
      <c r="G85" s="191"/>
      <c r="H85" s="191"/>
      <c r="I85" s="191"/>
      <c r="J85" s="192"/>
      <c r="K85" s="206"/>
      <c r="L85" s="191"/>
      <c r="M85" s="191"/>
      <c r="N85" s="191"/>
      <c r="O85" s="206"/>
      <c r="P85" s="191"/>
      <c r="Q85" s="191"/>
      <c r="R85" s="191"/>
      <c r="S85" s="191"/>
      <c r="T85" s="191"/>
      <c r="U85" s="191"/>
      <c r="V85" s="206"/>
      <c r="W85" s="206"/>
      <c r="X85" s="206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152"/>
      <c r="AX85" s="152"/>
      <c r="AY85" s="152"/>
      <c r="AZ85" s="152"/>
      <c r="BA85" s="212"/>
      <c r="BB85" s="152"/>
      <c r="BC85" s="152"/>
    </row>
    <row r="86" spans="1:55" s="209" customFormat="1" ht="15" customHeight="1" x14ac:dyDescent="0.25">
      <c r="A86" s="38"/>
      <c r="B86" s="206"/>
      <c r="C86" s="207"/>
      <c r="D86" s="208"/>
      <c r="E86" s="206"/>
      <c r="F86" s="191"/>
      <c r="G86" s="191"/>
      <c r="H86" s="191"/>
      <c r="I86" s="191"/>
      <c r="J86" s="192"/>
      <c r="K86" s="206"/>
      <c r="L86" s="191"/>
      <c r="M86" s="191"/>
      <c r="N86" s="191"/>
      <c r="O86" s="206"/>
      <c r="P86" s="191"/>
      <c r="Q86" s="191"/>
      <c r="R86" s="191"/>
      <c r="S86" s="191"/>
      <c r="T86" s="191"/>
      <c r="U86" s="191"/>
      <c r="V86" s="206"/>
      <c r="W86" s="206"/>
      <c r="X86" s="206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152"/>
      <c r="AX86" s="152"/>
      <c r="AY86" s="152"/>
      <c r="AZ86" s="152"/>
      <c r="BA86" s="212"/>
      <c r="BB86" s="152"/>
      <c r="BC86" s="152"/>
    </row>
    <row r="87" spans="1:55" s="209" customFormat="1" ht="15" customHeight="1" x14ac:dyDescent="0.25">
      <c r="A87" s="38"/>
      <c r="B87" s="206"/>
      <c r="C87" s="207"/>
      <c r="D87" s="208"/>
      <c r="E87" s="206"/>
      <c r="F87" s="191"/>
      <c r="G87" s="191"/>
      <c r="H87" s="191"/>
      <c r="I87" s="191"/>
      <c r="J87" s="192"/>
      <c r="K87" s="206"/>
      <c r="L87" s="191"/>
      <c r="M87" s="191"/>
      <c r="N87" s="191"/>
      <c r="O87" s="206"/>
      <c r="P87" s="191"/>
      <c r="Q87" s="191"/>
      <c r="R87" s="191"/>
      <c r="S87" s="191"/>
      <c r="T87" s="191"/>
      <c r="U87" s="191"/>
      <c r="V87" s="206"/>
      <c r="W87" s="206"/>
      <c r="X87" s="206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152"/>
      <c r="AX87" s="152"/>
      <c r="AY87" s="152"/>
      <c r="AZ87" s="152"/>
      <c r="BA87" s="212"/>
      <c r="BB87" s="152"/>
      <c r="BC87" s="152"/>
    </row>
    <row r="88" spans="1:55" s="209" customFormat="1" ht="15" customHeight="1" x14ac:dyDescent="0.25">
      <c r="A88" s="38"/>
      <c r="B88" s="206"/>
      <c r="C88" s="207"/>
      <c r="D88" s="208"/>
      <c r="E88" s="206"/>
      <c r="F88" s="191"/>
      <c r="G88" s="191"/>
      <c r="H88" s="191"/>
      <c r="I88" s="191"/>
      <c r="J88" s="192"/>
      <c r="K88" s="206"/>
      <c r="L88" s="191"/>
      <c r="M88" s="191"/>
      <c r="N88" s="191"/>
      <c r="O88" s="206"/>
      <c r="P88" s="191"/>
      <c r="Q88" s="191"/>
      <c r="R88" s="191"/>
      <c r="S88" s="191"/>
      <c r="T88" s="191"/>
      <c r="U88" s="191"/>
      <c r="V88" s="206"/>
      <c r="W88" s="206"/>
      <c r="X88" s="206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152"/>
      <c r="AX88" s="152"/>
      <c r="AY88" s="152"/>
      <c r="AZ88" s="152"/>
      <c r="BA88" s="212"/>
      <c r="BB88" s="152"/>
      <c r="BC88" s="152"/>
    </row>
    <row r="89" spans="1:55" s="209" customFormat="1" ht="15" customHeight="1" x14ac:dyDescent="0.25">
      <c r="A89" s="38"/>
      <c r="B89" s="206"/>
      <c r="C89" s="207"/>
      <c r="D89" s="208"/>
      <c r="E89" s="206"/>
      <c r="F89" s="191"/>
      <c r="G89" s="191"/>
      <c r="H89" s="191"/>
      <c r="I89" s="191"/>
      <c r="J89" s="192"/>
      <c r="K89" s="206"/>
      <c r="L89" s="191"/>
      <c r="M89" s="191"/>
      <c r="N89" s="191"/>
      <c r="O89" s="206"/>
      <c r="P89" s="191"/>
      <c r="Q89" s="191"/>
      <c r="R89" s="191"/>
      <c r="S89" s="191"/>
      <c r="T89" s="191"/>
      <c r="U89" s="191"/>
      <c r="V89" s="206"/>
      <c r="W89" s="206"/>
      <c r="X89" s="206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152"/>
      <c r="AX89" s="152"/>
      <c r="AY89" s="152"/>
      <c r="AZ89" s="152"/>
      <c r="BA89" s="212"/>
      <c r="BB89" s="152"/>
      <c r="BC89" s="152"/>
    </row>
    <row r="90" spans="1:55" s="209" customFormat="1" ht="15" customHeight="1" x14ac:dyDescent="0.25">
      <c r="A90" s="38"/>
      <c r="B90" s="206"/>
      <c r="C90" s="207"/>
      <c r="D90" s="208"/>
      <c r="E90" s="206"/>
      <c r="F90" s="191"/>
      <c r="G90" s="191"/>
      <c r="H90" s="191"/>
      <c r="I90" s="191"/>
      <c r="J90" s="192"/>
      <c r="K90" s="206"/>
      <c r="L90" s="191"/>
      <c r="M90" s="191"/>
      <c r="N90" s="191"/>
      <c r="O90" s="206"/>
      <c r="P90" s="191"/>
      <c r="Q90" s="191"/>
      <c r="R90" s="191"/>
      <c r="S90" s="191"/>
      <c r="T90" s="191"/>
      <c r="U90" s="191"/>
      <c r="V90" s="206"/>
      <c r="W90" s="206"/>
      <c r="X90" s="206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152"/>
      <c r="AX90" s="152"/>
      <c r="AY90" s="152"/>
      <c r="AZ90" s="152"/>
      <c r="BA90" s="212"/>
      <c r="BB90" s="152"/>
      <c r="BC90" s="152"/>
    </row>
    <row r="91" spans="1:55" s="209" customFormat="1" ht="15" customHeight="1" x14ac:dyDescent="0.25">
      <c r="A91" s="38"/>
      <c r="B91" s="206"/>
      <c r="C91" s="207"/>
      <c r="D91" s="208"/>
      <c r="E91" s="206"/>
      <c r="F91" s="191"/>
      <c r="G91" s="191"/>
      <c r="H91" s="191"/>
      <c r="I91" s="191"/>
      <c r="J91" s="192"/>
      <c r="K91" s="206"/>
      <c r="L91" s="191"/>
      <c r="M91" s="191"/>
      <c r="N91" s="191"/>
      <c r="O91" s="206"/>
      <c r="P91" s="191"/>
      <c r="Q91" s="191"/>
      <c r="R91" s="191"/>
      <c r="S91" s="191"/>
      <c r="T91" s="191"/>
      <c r="U91" s="191"/>
      <c r="V91" s="206"/>
      <c r="W91" s="206"/>
      <c r="X91" s="206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152"/>
      <c r="AX91" s="152"/>
      <c r="AY91" s="152"/>
      <c r="AZ91" s="152"/>
      <c r="BA91" s="212"/>
      <c r="BB91" s="152"/>
      <c r="BC91" s="152"/>
    </row>
    <row r="92" spans="1:55" s="209" customFormat="1" ht="15" customHeight="1" x14ac:dyDescent="0.25">
      <c r="A92" s="38"/>
      <c r="B92" s="206"/>
      <c r="C92" s="207"/>
      <c r="D92" s="208"/>
      <c r="E92" s="206"/>
      <c r="F92" s="191"/>
      <c r="G92" s="191"/>
      <c r="H92" s="191"/>
      <c r="I92" s="191"/>
      <c r="J92" s="192"/>
      <c r="K92" s="206"/>
      <c r="L92" s="191"/>
      <c r="M92" s="191"/>
      <c r="N92" s="191"/>
      <c r="O92" s="206"/>
      <c r="P92" s="191"/>
      <c r="Q92" s="191"/>
      <c r="R92" s="191"/>
      <c r="S92" s="191"/>
      <c r="T92" s="191"/>
      <c r="U92" s="191"/>
      <c r="V92" s="206"/>
      <c r="W92" s="206"/>
      <c r="X92" s="206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152"/>
      <c r="AX92" s="152"/>
      <c r="AY92" s="152"/>
      <c r="AZ92" s="152"/>
      <c r="BA92" s="212"/>
      <c r="BB92" s="152"/>
      <c r="BC92" s="152"/>
    </row>
    <row r="93" spans="1:55" s="209" customFormat="1" ht="15" customHeight="1" x14ac:dyDescent="0.25">
      <c r="A93" s="38"/>
      <c r="B93" s="206"/>
      <c r="C93" s="207"/>
      <c r="D93" s="208"/>
      <c r="E93" s="206"/>
      <c r="F93" s="191"/>
      <c r="G93" s="191"/>
      <c r="H93" s="191"/>
      <c r="I93" s="191"/>
      <c r="J93" s="192"/>
      <c r="K93" s="206"/>
      <c r="L93" s="191"/>
      <c r="M93" s="191"/>
      <c r="N93" s="191"/>
      <c r="O93" s="206"/>
      <c r="P93" s="191"/>
      <c r="Q93" s="191"/>
      <c r="R93" s="191"/>
      <c r="S93" s="191"/>
      <c r="T93" s="191"/>
      <c r="U93" s="191"/>
      <c r="V93" s="206"/>
      <c r="W93" s="206"/>
      <c r="X93" s="206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152"/>
      <c r="AX93" s="152"/>
      <c r="AY93" s="152"/>
      <c r="AZ93" s="152"/>
      <c r="BA93" s="212"/>
      <c r="BB93" s="152"/>
      <c r="BC93" s="152"/>
    </row>
    <row r="94" spans="1:55" s="209" customFormat="1" ht="15" customHeight="1" x14ac:dyDescent="0.25">
      <c r="A94" s="38"/>
      <c r="B94" s="206"/>
      <c r="C94" s="207"/>
      <c r="D94" s="208"/>
      <c r="E94" s="206"/>
      <c r="F94" s="191"/>
      <c r="G94" s="191"/>
      <c r="H94" s="191"/>
      <c r="I94" s="191"/>
      <c r="J94" s="192"/>
      <c r="K94" s="206"/>
      <c r="L94" s="191"/>
      <c r="M94" s="191"/>
      <c r="N94" s="191"/>
      <c r="O94" s="206"/>
      <c r="P94" s="191"/>
      <c r="Q94" s="191"/>
      <c r="R94" s="191"/>
      <c r="S94" s="191"/>
      <c r="T94" s="191"/>
      <c r="U94" s="191"/>
      <c r="V94" s="206"/>
      <c r="W94" s="206"/>
      <c r="X94" s="206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152"/>
      <c r="AX94" s="152"/>
      <c r="AY94" s="152"/>
      <c r="AZ94" s="152"/>
      <c r="BA94" s="212"/>
      <c r="BB94" s="152"/>
      <c r="BC94" s="152"/>
    </row>
    <row r="95" spans="1:55" s="209" customFormat="1" ht="15" customHeight="1" x14ac:dyDescent="0.25">
      <c r="A95" s="38"/>
      <c r="B95" s="206"/>
      <c r="C95" s="207"/>
      <c r="D95" s="208"/>
      <c r="E95" s="206"/>
      <c r="F95" s="191"/>
      <c r="G95" s="191"/>
      <c r="H95" s="191"/>
      <c r="I95" s="191"/>
      <c r="J95" s="192"/>
      <c r="K95" s="206"/>
      <c r="L95" s="191"/>
      <c r="M95" s="191"/>
      <c r="N95" s="191"/>
      <c r="O95" s="206"/>
      <c r="P95" s="191"/>
      <c r="Q95" s="191"/>
      <c r="R95" s="191"/>
      <c r="S95" s="191"/>
      <c r="T95" s="191"/>
      <c r="U95" s="191"/>
      <c r="V95" s="206"/>
      <c r="W95" s="206"/>
      <c r="X95" s="206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152"/>
      <c r="AX95" s="152"/>
      <c r="AY95" s="152"/>
      <c r="AZ95" s="152"/>
      <c r="BA95" s="212"/>
      <c r="BB95" s="152"/>
      <c r="BC95" s="152"/>
    </row>
    <row r="96" spans="1:55" s="209" customFormat="1" ht="15" customHeight="1" x14ac:dyDescent="0.25">
      <c r="A96" s="38"/>
      <c r="B96" s="206"/>
      <c r="C96" s="207"/>
      <c r="D96" s="208"/>
      <c r="E96" s="206"/>
      <c r="F96" s="191"/>
      <c r="G96" s="191"/>
      <c r="H96" s="191"/>
      <c r="I96" s="191"/>
      <c r="J96" s="192"/>
      <c r="K96" s="206"/>
      <c r="L96" s="191"/>
      <c r="M96" s="191"/>
      <c r="N96" s="191"/>
      <c r="O96" s="206"/>
      <c r="P96" s="191"/>
      <c r="Q96" s="191"/>
      <c r="R96" s="191"/>
      <c r="S96" s="191"/>
      <c r="T96" s="191"/>
      <c r="U96" s="191"/>
      <c r="V96" s="206"/>
      <c r="W96" s="206"/>
      <c r="X96" s="206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152"/>
      <c r="AX96" s="152"/>
      <c r="AY96" s="152"/>
      <c r="AZ96" s="152"/>
      <c r="BA96" s="212"/>
      <c r="BB96" s="152"/>
      <c r="BC96" s="152"/>
    </row>
    <row r="97" spans="1:55" s="209" customFormat="1" ht="15" customHeight="1" x14ac:dyDescent="0.25">
      <c r="A97" s="38"/>
      <c r="B97" s="206"/>
      <c r="C97" s="207"/>
      <c r="D97" s="208"/>
      <c r="E97" s="206"/>
      <c r="F97" s="191"/>
      <c r="G97" s="191"/>
      <c r="H97" s="191"/>
      <c r="I97" s="191"/>
      <c r="J97" s="192"/>
      <c r="K97" s="206"/>
      <c r="L97" s="191"/>
      <c r="M97" s="191"/>
      <c r="N97" s="191"/>
      <c r="O97" s="206"/>
      <c r="P97" s="191"/>
      <c r="Q97" s="191"/>
      <c r="R97" s="191"/>
      <c r="S97" s="191"/>
      <c r="T97" s="191"/>
      <c r="U97" s="191"/>
      <c r="V97" s="206"/>
      <c r="W97" s="206"/>
      <c r="X97" s="206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152"/>
      <c r="AX97" s="152"/>
      <c r="AY97" s="152"/>
      <c r="AZ97" s="152"/>
      <c r="BA97" s="212"/>
      <c r="BB97" s="152"/>
      <c r="BC97" s="152"/>
    </row>
    <row r="98" spans="1:55" s="209" customFormat="1" ht="15" customHeight="1" x14ac:dyDescent="0.25">
      <c r="A98" s="38"/>
      <c r="B98" s="206"/>
      <c r="C98" s="207"/>
      <c r="D98" s="208"/>
      <c r="E98" s="206"/>
      <c r="F98" s="191"/>
      <c r="G98" s="191"/>
      <c r="H98" s="191"/>
      <c r="I98" s="191"/>
      <c r="J98" s="192"/>
      <c r="K98" s="206"/>
      <c r="L98" s="191"/>
      <c r="M98" s="191"/>
      <c r="N98" s="191"/>
      <c r="O98" s="206"/>
      <c r="P98" s="191"/>
      <c r="Q98" s="191"/>
      <c r="R98" s="191"/>
      <c r="S98" s="191"/>
      <c r="T98" s="191"/>
      <c r="U98" s="191"/>
      <c r="V98" s="206"/>
      <c r="W98" s="206"/>
      <c r="X98" s="206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152"/>
      <c r="AX98" s="152"/>
      <c r="AY98" s="152"/>
      <c r="AZ98" s="152"/>
      <c r="BA98" s="212"/>
      <c r="BB98" s="152"/>
      <c r="BC98" s="152"/>
    </row>
    <row r="99" spans="1:55" s="209" customFormat="1" ht="15" customHeight="1" x14ac:dyDescent="0.25">
      <c r="A99" s="38"/>
      <c r="B99" s="206"/>
      <c r="C99" s="207"/>
      <c r="D99" s="208"/>
      <c r="E99" s="206"/>
      <c r="F99" s="191"/>
      <c r="G99" s="191"/>
      <c r="H99" s="191"/>
      <c r="I99" s="191"/>
      <c r="J99" s="192"/>
      <c r="K99" s="206"/>
      <c r="L99" s="191"/>
      <c r="M99" s="191"/>
      <c r="N99" s="191"/>
      <c r="O99" s="206"/>
      <c r="P99" s="191"/>
      <c r="Q99" s="191"/>
      <c r="R99" s="191"/>
      <c r="S99" s="191"/>
      <c r="T99" s="191"/>
      <c r="U99" s="191"/>
      <c r="V99" s="206"/>
      <c r="W99" s="206"/>
      <c r="X99" s="206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152"/>
      <c r="AX99" s="152"/>
      <c r="AY99" s="152"/>
      <c r="AZ99" s="152"/>
      <c r="BA99" s="212"/>
      <c r="BB99" s="152"/>
      <c r="BC99" s="152"/>
    </row>
    <row r="100" spans="1:55" s="209" customFormat="1" ht="15" customHeight="1" x14ac:dyDescent="0.25">
      <c r="A100" s="38"/>
      <c r="B100" s="206"/>
      <c r="C100" s="207"/>
      <c r="D100" s="208"/>
      <c r="E100" s="206"/>
      <c r="F100" s="191"/>
      <c r="G100" s="191"/>
      <c r="H100" s="191"/>
      <c r="I100" s="191"/>
      <c r="J100" s="192"/>
      <c r="K100" s="206"/>
      <c r="L100" s="191"/>
      <c r="M100" s="191"/>
      <c r="N100" s="191"/>
      <c r="O100" s="206"/>
      <c r="P100" s="191"/>
      <c r="Q100" s="191"/>
      <c r="R100" s="191"/>
      <c r="S100" s="191"/>
      <c r="T100" s="191"/>
      <c r="U100" s="191"/>
      <c r="V100" s="206"/>
      <c r="W100" s="206"/>
      <c r="X100" s="206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152"/>
      <c r="AX100" s="152"/>
      <c r="AY100" s="152"/>
      <c r="AZ100" s="152"/>
      <c r="BA100" s="212"/>
      <c r="BB100" s="152"/>
      <c r="BC100" s="152"/>
    </row>
    <row r="101" spans="1:55" s="209" customFormat="1" ht="15" customHeight="1" x14ac:dyDescent="0.25">
      <c r="A101" s="38"/>
      <c r="B101" s="206"/>
      <c r="C101" s="207"/>
      <c r="D101" s="208"/>
      <c r="E101" s="206"/>
      <c r="F101" s="191"/>
      <c r="G101" s="191"/>
      <c r="H101" s="191"/>
      <c r="I101" s="191"/>
      <c r="J101" s="192"/>
      <c r="K101" s="206"/>
      <c r="L101" s="191"/>
      <c r="M101" s="191"/>
      <c r="N101" s="191"/>
      <c r="O101" s="206"/>
      <c r="P101" s="191"/>
      <c r="Q101" s="191"/>
      <c r="R101" s="191"/>
      <c r="S101" s="191"/>
      <c r="T101" s="191"/>
      <c r="U101" s="191"/>
      <c r="V101" s="206"/>
      <c r="W101" s="206"/>
      <c r="X101" s="206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152"/>
      <c r="AX101" s="152"/>
      <c r="AY101" s="152"/>
      <c r="AZ101" s="152"/>
      <c r="BA101" s="212"/>
      <c r="BB101" s="152"/>
      <c r="BC101" s="152"/>
    </row>
    <row r="102" spans="1:55" s="209" customFormat="1" ht="15" customHeight="1" x14ac:dyDescent="0.25">
      <c r="A102" s="38"/>
      <c r="B102" s="206"/>
      <c r="C102" s="207"/>
      <c r="D102" s="208"/>
      <c r="E102" s="206"/>
      <c r="F102" s="191"/>
      <c r="G102" s="191"/>
      <c r="H102" s="191"/>
      <c r="I102" s="191"/>
      <c r="J102" s="192"/>
      <c r="K102" s="206"/>
      <c r="L102" s="191"/>
      <c r="M102" s="191"/>
      <c r="N102" s="191"/>
      <c r="O102" s="206"/>
      <c r="P102" s="191"/>
      <c r="Q102" s="191"/>
      <c r="R102" s="191"/>
      <c r="S102" s="191"/>
      <c r="T102" s="191"/>
      <c r="U102" s="191"/>
      <c r="V102" s="206"/>
      <c r="W102" s="206"/>
      <c r="X102" s="206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152"/>
      <c r="AX102" s="152"/>
      <c r="AY102" s="152"/>
      <c r="AZ102" s="152"/>
      <c r="BA102" s="212"/>
      <c r="BB102" s="152"/>
      <c r="BC102" s="152"/>
    </row>
    <row r="103" spans="1:55" s="209" customFormat="1" ht="15" customHeight="1" x14ac:dyDescent="0.25">
      <c r="A103" s="38"/>
      <c r="B103" s="206"/>
      <c r="C103" s="207"/>
      <c r="D103" s="208"/>
      <c r="E103" s="206"/>
      <c r="F103" s="191"/>
      <c r="G103" s="191"/>
      <c r="H103" s="191"/>
      <c r="I103" s="191"/>
      <c r="J103" s="192"/>
      <c r="K103" s="206"/>
      <c r="L103" s="191"/>
      <c r="M103" s="191"/>
      <c r="N103" s="191"/>
      <c r="O103" s="206"/>
      <c r="P103" s="191"/>
      <c r="Q103" s="191"/>
      <c r="R103" s="191"/>
      <c r="S103" s="191"/>
      <c r="T103" s="191"/>
      <c r="U103" s="191"/>
      <c r="V103" s="206"/>
      <c r="W103" s="206"/>
      <c r="X103" s="206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152"/>
      <c r="AX103" s="152"/>
      <c r="AY103" s="152"/>
      <c r="AZ103" s="152"/>
      <c r="BA103" s="212"/>
      <c r="BB103" s="152"/>
      <c r="BC103" s="152"/>
    </row>
    <row r="104" spans="1:55" s="209" customFormat="1" ht="15" customHeight="1" x14ac:dyDescent="0.25">
      <c r="A104" s="38"/>
      <c r="B104" s="206"/>
      <c r="C104" s="207"/>
      <c r="D104" s="208"/>
      <c r="E104" s="206"/>
      <c r="F104" s="191"/>
      <c r="G104" s="191"/>
      <c r="H104" s="191"/>
      <c r="I104" s="191"/>
      <c r="J104" s="192"/>
      <c r="K104" s="206"/>
      <c r="L104" s="191"/>
      <c r="M104" s="191"/>
      <c r="N104" s="191"/>
      <c r="O104" s="206"/>
      <c r="P104" s="191"/>
      <c r="Q104" s="191"/>
      <c r="R104" s="191"/>
      <c r="S104" s="191"/>
      <c r="T104" s="191"/>
      <c r="U104" s="191"/>
      <c r="V104" s="206"/>
      <c r="W104" s="206"/>
      <c r="X104" s="206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152"/>
      <c r="AX104" s="152"/>
      <c r="AY104" s="152"/>
      <c r="AZ104" s="152"/>
      <c r="BA104" s="212"/>
      <c r="BB104" s="152"/>
      <c r="BC104" s="152"/>
    </row>
    <row r="105" spans="1:55" s="209" customFormat="1" ht="15" customHeight="1" x14ac:dyDescent="0.25">
      <c r="A105" s="38"/>
      <c r="B105" s="206"/>
      <c r="C105" s="207"/>
      <c r="D105" s="208"/>
      <c r="E105" s="206"/>
      <c r="F105" s="191"/>
      <c r="G105" s="191"/>
      <c r="H105" s="191"/>
      <c r="I105" s="191"/>
      <c r="J105" s="192"/>
      <c r="K105" s="206"/>
      <c r="L105" s="191"/>
      <c r="M105" s="191"/>
      <c r="N105" s="191"/>
      <c r="O105" s="206"/>
      <c r="P105" s="191"/>
      <c r="Q105" s="191"/>
      <c r="R105" s="191"/>
      <c r="S105" s="191"/>
      <c r="T105" s="191"/>
      <c r="U105" s="191"/>
      <c r="V105" s="206"/>
      <c r="W105" s="206"/>
      <c r="X105" s="206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152"/>
      <c r="AX105" s="152"/>
      <c r="AY105" s="152"/>
      <c r="AZ105" s="152"/>
      <c r="BA105" s="212"/>
      <c r="BB105" s="152"/>
      <c r="BC105" s="152"/>
    </row>
    <row r="106" spans="1:55" s="209" customFormat="1" ht="15" customHeight="1" x14ac:dyDescent="0.25">
      <c r="A106" s="38"/>
      <c r="B106" s="206"/>
      <c r="C106" s="207"/>
      <c r="D106" s="208"/>
      <c r="E106" s="206"/>
      <c r="F106" s="191"/>
      <c r="G106" s="191"/>
      <c r="H106" s="191"/>
      <c r="I106" s="191"/>
      <c r="J106" s="192"/>
      <c r="K106" s="206"/>
      <c r="L106" s="191"/>
      <c r="M106" s="191"/>
      <c r="N106" s="191"/>
      <c r="O106" s="206"/>
      <c r="P106" s="191"/>
      <c r="Q106" s="191"/>
      <c r="R106" s="191"/>
      <c r="S106" s="191"/>
      <c r="T106" s="191"/>
      <c r="U106" s="191"/>
      <c r="V106" s="206"/>
      <c r="W106" s="206"/>
      <c r="X106" s="206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152"/>
      <c r="AX106" s="152"/>
      <c r="AY106" s="152"/>
      <c r="AZ106" s="152"/>
      <c r="BA106" s="212"/>
      <c r="BB106" s="152"/>
      <c r="BC106" s="152"/>
    </row>
    <row r="107" spans="1:55" s="209" customFormat="1" ht="15" customHeight="1" x14ac:dyDescent="0.25">
      <c r="A107" s="38"/>
      <c r="B107" s="206"/>
      <c r="C107" s="207"/>
      <c r="D107" s="208"/>
      <c r="E107" s="206"/>
      <c r="F107" s="191"/>
      <c r="G107" s="191"/>
      <c r="H107" s="191"/>
      <c r="I107" s="191"/>
      <c r="J107" s="192"/>
      <c r="K107" s="206"/>
      <c r="L107" s="191"/>
      <c r="M107" s="191"/>
      <c r="N107" s="191"/>
      <c r="O107" s="206"/>
      <c r="P107" s="191"/>
      <c r="Q107" s="191"/>
      <c r="R107" s="191"/>
      <c r="S107" s="206"/>
      <c r="T107" s="206"/>
      <c r="U107" s="206"/>
      <c r="V107" s="206"/>
      <c r="W107" s="206"/>
      <c r="X107" s="206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152"/>
      <c r="AX107" s="152"/>
      <c r="AY107" s="152"/>
      <c r="AZ107" s="152"/>
      <c r="BA107" s="212"/>
      <c r="BB107" s="152"/>
      <c r="BC107" s="152"/>
    </row>
    <row r="108" spans="1:55" s="209" customFormat="1" ht="15" customHeight="1" x14ac:dyDescent="0.25">
      <c r="A108" s="38"/>
      <c r="B108" s="206"/>
      <c r="C108" s="207"/>
      <c r="D108" s="208"/>
      <c r="E108" s="206"/>
      <c r="F108" s="191"/>
      <c r="G108" s="191"/>
      <c r="H108" s="191"/>
      <c r="I108" s="191"/>
      <c r="J108" s="192"/>
      <c r="K108" s="206"/>
      <c r="L108" s="191"/>
      <c r="M108" s="191"/>
      <c r="N108" s="191"/>
      <c r="O108" s="206"/>
      <c r="P108" s="191"/>
      <c r="Q108" s="191"/>
      <c r="R108" s="191"/>
      <c r="S108" s="206"/>
      <c r="T108" s="206"/>
      <c r="U108" s="206"/>
      <c r="V108" s="206"/>
      <c r="W108" s="206"/>
      <c r="X108" s="206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152"/>
      <c r="AX108" s="152"/>
      <c r="AY108" s="152"/>
      <c r="AZ108" s="152"/>
      <c r="BA108" s="212"/>
      <c r="BB108" s="152"/>
      <c r="BC108" s="152"/>
    </row>
    <row r="109" spans="1:55" s="209" customFormat="1" ht="15" customHeight="1" x14ac:dyDescent="0.25">
      <c r="A109" s="38"/>
      <c r="B109" s="206"/>
      <c r="C109" s="207"/>
      <c r="D109" s="208"/>
      <c r="E109" s="206"/>
      <c r="F109" s="191"/>
      <c r="G109" s="191"/>
      <c r="H109" s="191"/>
      <c r="I109" s="191"/>
      <c r="J109" s="192"/>
      <c r="K109" s="206"/>
      <c r="L109" s="191"/>
      <c r="M109" s="191"/>
      <c r="N109" s="191"/>
      <c r="O109" s="206"/>
      <c r="P109" s="191"/>
      <c r="Q109" s="191"/>
      <c r="R109" s="191"/>
      <c r="S109" s="206"/>
      <c r="T109" s="206"/>
      <c r="U109" s="206"/>
      <c r="V109" s="206"/>
      <c r="W109" s="206"/>
      <c r="X109" s="206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152"/>
      <c r="AX109" s="152"/>
      <c r="AY109" s="152"/>
      <c r="AZ109" s="152"/>
      <c r="BA109" s="212"/>
      <c r="BB109" s="152"/>
      <c r="BC109" s="152"/>
    </row>
    <row r="110" spans="1:55" s="209" customFormat="1" ht="15" customHeight="1" x14ac:dyDescent="0.25">
      <c r="A110" s="38"/>
      <c r="B110" s="206"/>
      <c r="C110" s="207"/>
      <c r="D110" s="208"/>
      <c r="E110" s="206"/>
      <c r="F110" s="191"/>
      <c r="G110" s="191"/>
      <c r="H110" s="191"/>
      <c r="I110" s="191"/>
      <c r="J110" s="192"/>
      <c r="K110" s="206"/>
      <c r="L110" s="191"/>
      <c r="M110" s="191"/>
      <c r="N110" s="191"/>
      <c r="O110" s="206"/>
      <c r="P110" s="191"/>
      <c r="Q110" s="191"/>
      <c r="R110" s="191"/>
      <c r="S110" s="206"/>
      <c r="T110" s="206"/>
      <c r="U110" s="206"/>
      <c r="V110" s="206"/>
      <c r="W110" s="206"/>
      <c r="X110" s="206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152"/>
      <c r="AX110" s="152"/>
      <c r="AY110" s="152"/>
      <c r="AZ110" s="152"/>
      <c r="BA110" s="212"/>
      <c r="BB110" s="152"/>
      <c r="BC110" s="152"/>
    </row>
    <row r="111" spans="1:55" s="209" customFormat="1" ht="15" customHeight="1" x14ac:dyDescent="0.25">
      <c r="A111" s="38"/>
      <c r="B111" s="206"/>
      <c r="C111" s="207"/>
      <c r="D111" s="208"/>
      <c r="E111" s="206"/>
      <c r="F111" s="191"/>
      <c r="G111" s="191"/>
      <c r="H111" s="191"/>
      <c r="I111" s="191"/>
      <c r="J111" s="192"/>
      <c r="K111" s="206"/>
      <c r="L111" s="191"/>
      <c r="M111" s="191"/>
      <c r="N111" s="191"/>
      <c r="O111" s="206"/>
      <c r="P111" s="191"/>
      <c r="Q111" s="191"/>
      <c r="R111" s="191"/>
      <c r="S111" s="206"/>
      <c r="T111" s="206"/>
      <c r="U111" s="206"/>
      <c r="V111" s="206"/>
      <c r="W111" s="206"/>
      <c r="X111" s="206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152"/>
      <c r="AX111" s="152"/>
      <c r="AY111" s="152"/>
      <c r="AZ111" s="152"/>
      <c r="BA111" s="212"/>
      <c r="BB111" s="152"/>
      <c r="BC111" s="152"/>
    </row>
    <row r="112" spans="1:55" s="209" customFormat="1" ht="15" customHeight="1" x14ac:dyDescent="0.25">
      <c r="A112" s="38"/>
      <c r="B112" s="206"/>
      <c r="C112" s="207"/>
      <c r="D112" s="208"/>
      <c r="E112" s="206"/>
      <c r="F112" s="191"/>
      <c r="G112" s="191"/>
      <c r="H112" s="191"/>
      <c r="I112" s="191"/>
      <c r="J112" s="192"/>
      <c r="K112" s="206"/>
      <c r="L112" s="191"/>
      <c r="M112" s="191"/>
      <c r="N112" s="191"/>
      <c r="O112" s="206"/>
      <c r="P112" s="191"/>
      <c r="Q112" s="191"/>
      <c r="R112" s="191"/>
      <c r="S112" s="206"/>
      <c r="T112" s="206"/>
      <c r="U112" s="206"/>
      <c r="V112" s="206"/>
      <c r="W112" s="206"/>
      <c r="X112" s="206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152"/>
      <c r="AX112" s="152"/>
      <c r="AY112" s="152"/>
      <c r="AZ112" s="152"/>
      <c r="BA112" s="212"/>
      <c r="BB112" s="152"/>
      <c r="BC112" s="152"/>
    </row>
    <row r="113" spans="1:55" s="209" customFormat="1" ht="15" customHeight="1" x14ac:dyDescent="0.25">
      <c r="A113" s="38"/>
      <c r="B113" s="206"/>
      <c r="C113" s="207"/>
      <c r="D113" s="208"/>
      <c r="E113" s="206"/>
      <c r="F113" s="191"/>
      <c r="G113" s="191"/>
      <c r="H113" s="191"/>
      <c r="I113" s="191"/>
      <c r="J113" s="192"/>
      <c r="K113" s="206"/>
      <c r="L113" s="191"/>
      <c r="M113" s="191"/>
      <c r="N113" s="191"/>
      <c r="O113" s="206"/>
      <c r="P113" s="191"/>
      <c r="Q113" s="191"/>
      <c r="R113" s="191"/>
      <c r="S113" s="206"/>
      <c r="T113" s="206"/>
      <c r="U113" s="206"/>
      <c r="V113" s="206"/>
      <c r="W113" s="206"/>
      <c r="X113" s="206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152"/>
      <c r="AX113" s="152"/>
      <c r="AY113" s="152"/>
      <c r="AZ113" s="152"/>
      <c r="BA113" s="212"/>
      <c r="BB113" s="152"/>
      <c r="BC113" s="152"/>
    </row>
    <row r="114" spans="1:55" s="209" customFormat="1" ht="15" customHeight="1" x14ac:dyDescent="0.25">
      <c r="A114" s="38"/>
      <c r="B114" s="206"/>
      <c r="C114" s="207"/>
      <c r="D114" s="208"/>
      <c r="E114" s="206"/>
      <c r="F114" s="191"/>
      <c r="G114" s="191"/>
      <c r="H114" s="191"/>
      <c r="I114" s="191"/>
      <c r="J114" s="192"/>
      <c r="K114" s="206"/>
      <c r="L114" s="191"/>
      <c r="M114" s="191"/>
      <c r="N114" s="191"/>
      <c r="O114" s="206"/>
      <c r="P114" s="191"/>
      <c r="Q114" s="191"/>
      <c r="R114" s="191"/>
      <c r="S114" s="206"/>
      <c r="T114" s="206"/>
      <c r="U114" s="206"/>
      <c r="V114" s="206"/>
      <c r="W114" s="206"/>
      <c r="X114" s="206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  <c r="AT114" s="211"/>
      <c r="AU114" s="211"/>
      <c r="AV114" s="211"/>
      <c r="AW114" s="152"/>
      <c r="AX114" s="152"/>
      <c r="AY114" s="152"/>
      <c r="AZ114" s="152"/>
      <c r="BA114" s="212"/>
      <c r="BB114" s="152"/>
      <c r="BC114" s="152"/>
    </row>
    <row r="115" spans="1:55" s="209" customFormat="1" ht="15" customHeight="1" x14ac:dyDescent="0.25">
      <c r="A115" s="38"/>
      <c r="B115" s="206"/>
      <c r="C115" s="207"/>
      <c r="D115" s="208"/>
      <c r="E115" s="206"/>
      <c r="F115" s="191"/>
      <c r="G115" s="191"/>
      <c r="H115" s="191"/>
      <c r="I115" s="191"/>
      <c r="J115" s="192"/>
      <c r="K115" s="206"/>
      <c r="L115" s="191"/>
      <c r="M115" s="191"/>
      <c r="N115" s="191"/>
      <c r="O115" s="206"/>
      <c r="P115" s="191"/>
      <c r="Q115" s="191"/>
      <c r="R115" s="191"/>
      <c r="S115" s="213"/>
      <c r="T115" s="213"/>
      <c r="U115" s="213"/>
      <c r="V115" s="206"/>
      <c r="W115" s="206"/>
      <c r="X115" s="206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152"/>
      <c r="AX115" s="152"/>
      <c r="AY115" s="152"/>
      <c r="AZ115" s="152"/>
      <c r="BA115" s="212"/>
      <c r="BB115" s="152"/>
      <c r="BC115" s="152"/>
    </row>
    <row r="116" spans="1:55" s="209" customFormat="1" ht="15" customHeight="1" x14ac:dyDescent="0.25">
      <c r="A116" s="38"/>
      <c r="B116" s="206"/>
      <c r="C116" s="207"/>
      <c r="D116" s="208"/>
      <c r="E116" s="206"/>
      <c r="F116" s="191"/>
      <c r="G116" s="191"/>
      <c r="H116" s="191"/>
      <c r="I116" s="191"/>
      <c r="J116" s="192"/>
      <c r="K116" s="206"/>
      <c r="L116" s="191"/>
      <c r="M116" s="191"/>
      <c r="N116" s="191"/>
      <c r="O116" s="206"/>
      <c r="P116" s="191"/>
      <c r="Q116" s="191"/>
      <c r="R116" s="191"/>
      <c r="S116" s="213"/>
      <c r="T116" s="213"/>
      <c r="U116" s="213"/>
      <c r="V116" s="206"/>
      <c r="W116" s="206"/>
      <c r="X116" s="206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152"/>
      <c r="AX116" s="152"/>
      <c r="AY116" s="152"/>
      <c r="AZ116" s="152"/>
      <c r="BA116" s="212"/>
      <c r="BB116" s="152"/>
      <c r="BC116" s="152"/>
    </row>
    <row r="117" spans="1:55" s="209" customFormat="1" ht="15" customHeight="1" x14ac:dyDescent="0.25">
      <c r="A117" s="38"/>
      <c r="B117" s="206"/>
      <c r="C117" s="207"/>
      <c r="D117" s="208"/>
      <c r="E117" s="206"/>
      <c r="F117" s="191"/>
      <c r="G117" s="191"/>
      <c r="H117" s="191"/>
      <c r="I117" s="191"/>
      <c r="J117" s="192"/>
      <c r="K117" s="206"/>
      <c r="L117" s="191"/>
      <c r="M117" s="191"/>
      <c r="N117" s="191"/>
      <c r="O117" s="206"/>
      <c r="P117" s="191"/>
      <c r="Q117" s="191"/>
      <c r="R117" s="191"/>
      <c r="S117" s="213"/>
      <c r="T117" s="213"/>
      <c r="U117" s="213"/>
      <c r="V117" s="206"/>
      <c r="W117" s="206"/>
      <c r="X117" s="206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152"/>
      <c r="AX117" s="152"/>
      <c r="AY117" s="152"/>
      <c r="AZ117" s="152"/>
      <c r="BA117" s="212"/>
      <c r="BB117" s="152"/>
      <c r="BC117" s="152"/>
    </row>
    <row r="118" spans="1:55" s="209" customFormat="1" ht="15" customHeight="1" x14ac:dyDescent="0.25">
      <c r="A118" s="38"/>
      <c r="B118" s="206"/>
      <c r="C118" s="207"/>
      <c r="D118" s="208"/>
      <c r="E118" s="206"/>
      <c r="F118" s="191"/>
      <c r="G118" s="191"/>
      <c r="H118" s="191"/>
      <c r="I118" s="191"/>
      <c r="J118" s="192"/>
      <c r="K118" s="206"/>
      <c r="L118" s="191"/>
      <c r="M118" s="191"/>
      <c r="N118" s="191"/>
      <c r="O118" s="206"/>
      <c r="P118" s="191"/>
      <c r="Q118" s="191"/>
      <c r="R118" s="191"/>
      <c r="S118" s="213"/>
      <c r="T118" s="213"/>
      <c r="U118" s="213"/>
      <c r="V118" s="206"/>
      <c r="W118" s="206"/>
      <c r="X118" s="206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152"/>
      <c r="AX118" s="152"/>
      <c r="AY118" s="152"/>
      <c r="AZ118" s="152"/>
      <c r="BA118" s="212"/>
      <c r="BB118" s="152"/>
      <c r="BC118" s="152"/>
    </row>
    <row r="119" spans="1:55" s="209" customFormat="1" ht="15" customHeight="1" x14ac:dyDescent="0.25">
      <c r="A119" s="38"/>
      <c r="B119" s="206"/>
      <c r="C119" s="207"/>
      <c r="D119" s="208"/>
      <c r="E119" s="206"/>
      <c r="F119" s="191"/>
      <c r="G119" s="191"/>
      <c r="H119" s="191"/>
      <c r="I119" s="191"/>
      <c r="J119" s="192"/>
      <c r="K119" s="206"/>
      <c r="L119" s="191"/>
      <c r="M119" s="191"/>
      <c r="N119" s="191"/>
      <c r="O119" s="206"/>
      <c r="P119" s="191"/>
      <c r="Q119" s="191"/>
      <c r="R119" s="191"/>
      <c r="S119" s="213"/>
      <c r="T119" s="213"/>
      <c r="U119" s="213"/>
      <c r="V119" s="206"/>
      <c r="W119" s="206"/>
      <c r="X119" s="206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152"/>
      <c r="AX119" s="152"/>
      <c r="AY119" s="152"/>
      <c r="AZ119" s="152"/>
      <c r="BA119" s="212"/>
      <c r="BB119" s="152"/>
      <c r="BC119" s="152"/>
    </row>
    <row r="120" spans="1:55" s="209" customFormat="1" ht="15" customHeight="1" x14ac:dyDescent="0.25">
      <c r="A120" s="38"/>
      <c r="B120" s="206"/>
      <c r="C120" s="207"/>
      <c r="D120" s="208"/>
      <c r="E120" s="206"/>
      <c r="F120" s="191"/>
      <c r="G120" s="191"/>
      <c r="H120" s="191"/>
      <c r="I120" s="191"/>
      <c r="J120" s="192"/>
      <c r="K120" s="206"/>
      <c r="L120" s="191"/>
      <c r="M120" s="191"/>
      <c r="N120" s="191"/>
      <c r="O120" s="206"/>
      <c r="P120" s="191"/>
      <c r="Q120" s="191"/>
      <c r="R120" s="191"/>
      <c r="S120" s="213"/>
      <c r="T120" s="213"/>
      <c r="U120" s="213"/>
      <c r="V120" s="206"/>
      <c r="W120" s="206"/>
      <c r="X120" s="206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152"/>
      <c r="AX120" s="152"/>
      <c r="AY120" s="152"/>
      <c r="AZ120" s="152"/>
      <c r="BA120" s="212"/>
      <c r="BB120" s="152"/>
      <c r="BC120" s="152"/>
    </row>
    <row r="121" spans="1:55" s="209" customFormat="1" ht="15" customHeight="1" x14ac:dyDescent="0.25">
      <c r="A121" s="38"/>
      <c r="B121" s="206"/>
      <c r="C121" s="207"/>
      <c r="D121" s="208"/>
      <c r="E121" s="206"/>
      <c r="F121" s="191"/>
      <c r="G121" s="191"/>
      <c r="H121" s="191"/>
      <c r="I121" s="191"/>
      <c r="J121" s="192"/>
      <c r="K121" s="206"/>
      <c r="L121" s="191"/>
      <c r="M121" s="191"/>
      <c r="N121" s="191"/>
      <c r="O121" s="206"/>
      <c r="P121" s="191"/>
      <c r="Q121" s="191"/>
      <c r="R121" s="191"/>
      <c r="S121" s="213"/>
      <c r="T121" s="213"/>
      <c r="U121" s="213"/>
      <c r="V121" s="206"/>
      <c r="W121" s="206"/>
      <c r="X121" s="206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152"/>
      <c r="AX121" s="152"/>
      <c r="AY121" s="152"/>
      <c r="AZ121" s="152"/>
      <c r="BA121" s="212"/>
      <c r="BB121" s="152"/>
      <c r="BC121" s="152"/>
    </row>
    <row r="122" spans="1:55" s="209" customFormat="1" ht="15" customHeight="1" x14ac:dyDescent="0.25">
      <c r="A122" s="38"/>
      <c r="B122" s="206"/>
      <c r="C122" s="207"/>
      <c r="D122" s="208"/>
      <c r="E122" s="206"/>
      <c r="F122" s="191"/>
      <c r="G122" s="191"/>
      <c r="H122" s="191"/>
      <c r="I122" s="191"/>
      <c r="J122" s="192"/>
      <c r="K122" s="206"/>
      <c r="L122" s="191"/>
      <c r="M122" s="191"/>
      <c r="N122" s="191"/>
      <c r="O122" s="206"/>
      <c r="P122" s="191"/>
      <c r="Q122" s="191"/>
      <c r="R122" s="191"/>
      <c r="S122" s="213"/>
      <c r="T122" s="213"/>
      <c r="U122" s="213"/>
      <c r="V122" s="206"/>
      <c r="W122" s="206"/>
      <c r="X122" s="206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152"/>
      <c r="AX122" s="152"/>
      <c r="AY122" s="152"/>
      <c r="AZ122" s="152"/>
      <c r="BA122" s="212"/>
      <c r="BB122" s="152"/>
      <c r="BC122" s="152"/>
    </row>
    <row r="123" spans="1:55" s="209" customFormat="1" ht="15" customHeight="1" x14ac:dyDescent="0.25">
      <c r="A123" s="38"/>
      <c r="B123" s="206"/>
      <c r="C123" s="207"/>
      <c r="D123" s="208"/>
      <c r="E123" s="206"/>
      <c r="F123" s="191"/>
      <c r="G123" s="191"/>
      <c r="H123" s="191"/>
      <c r="I123" s="191"/>
      <c r="J123" s="192"/>
      <c r="K123" s="206"/>
      <c r="L123" s="191"/>
      <c r="M123" s="191"/>
      <c r="N123" s="191"/>
      <c r="O123" s="206"/>
      <c r="P123" s="191"/>
      <c r="Q123" s="191"/>
      <c r="R123" s="191"/>
      <c r="S123" s="213"/>
      <c r="T123" s="213"/>
      <c r="U123" s="213"/>
      <c r="V123" s="206"/>
      <c r="W123" s="206"/>
      <c r="X123" s="206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152"/>
      <c r="AX123" s="152"/>
      <c r="AY123" s="152"/>
      <c r="AZ123" s="152"/>
      <c r="BA123" s="212"/>
      <c r="BB123" s="152"/>
      <c r="BC123" s="152"/>
    </row>
    <row r="124" spans="1:55" s="209" customFormat="1" ht="15" customHeight="1" x14ac:dyDescent="0.25">
      <c r="A124" s="38"/>
      <c r="B124" s="206"/>
      <c r="C124" s="207"/>
      <c r="D124" s="208"/>
      <c r="E124" s="206"/>
      <c r="F124" s="191"/>
      <c r="G124" s="191"/>
      <c r="H124" s="191"/>
      <c r="I124" s="191"/>
      <c r="J124" s="192"/>
      <c r="K124" s="206"/>
      <c r="L124" s="191"/>
      <c r="M124" s="191"/>
      <c r="N124" s="191"/>
      <c r="O124" s="206"/>
      <c r="P124" s="191"/>
      <c r="Q124" s="191"/>
      <c r="R124" s="191"/>
      <c r="S124" s="213"/>
      <c r="T124" s="213"/>
      <c r="U124" s="213"/>
      <c r="V124" s="206"/>
      <c r="W124" s="206"/>
      <c r="X124" s="206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152"/>
      <c r="AX124" s="152"/>
      <c r="AY124" s="152"/>
      <c r="AZ124" s="152"/>
      <c r="BA124" s="212"/>
      <c r="BB124" s="152"/>
      <c r="BC124" s="152"/>
    </row>
    <row r="125" spans="1:55" s="209" customFormat="1" ht="15" customHeight="1" x14ac:dyDescent="0.25">
      <c r="A125" s="38"/>
      <c r="B125" s="206"/>
      <c r="C125" s="207"/>
      <c r="D125" s="208"/>
      <c r="E125" s="206"/>
      <c r="F125" s="191"/>
      <c r="G125" s="191"/>
      <c r="H125" s="191"/>
      <c r="I125" s="191"/>
      <c r="J125" s="192"/>
      <c r="K125" s="206"/>
      <c r="L125" s="191"/>
      <c r="M125" s="191"/>
      <c r="N125" s="191"/>
      <c r="O125" s="206"/>
      <c r="P125" s="191"/>
      <c r="Q125" s="191"/>
      <c r="R125" s="191"/>
      <c r="S125" s="213"/>
      <c r="T125" s="213"/>
      <c r="U125" s="213"/>
      <c r="V125" s="206"/>
      <c r="W125" s="206"/>
      <c r="X125" s="206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152"/>
      <c r="AX125" s="152"/>
      <c r="AY125" s="152"/>
      <c r="AZ125" s="152"/>
      <c r="BA125" s="212"/>
      <c r="BB125" s="152"/>
      <c r="BC125" s="152"/>
    </row>
    <row r="126" spans="1:55" s="209" customFormat="1" ht="15" customHeight="1" x14ac:dyDescent="0.25">
      <c r="A126" s="38"/>
      <c r="B126" s="206"/>
      <c r="C126" s="207"/>
      <c r="D126" s="208"/>
      <c r="E126" s="206"/>
      <c r="F126" s="191"/>
      <c r="G126" s="191"/>
      <c r="H126" s="191"/>
      <c r="I126" s="191"/>
      <c r="J126" s="192"/>
      <c r="K126" s="206"/>
      <c r="L126" s="191"/>
      <c r="M126" s="191"/>
      <c r="N126" s="191"/>
      <c r="O126" s="206"/>
      <c r="P126" s="191"/>
      <c r="Q126" s="191"/>
      <c r="R126" s="191"/>
      <c r="S126" s="213"/>
      <c r="T126" s="213"/>
      <c r="U126" s="213"/>
      <c r="V126" s="206"/>
      <c r="W126" s="206"/>
      <c r="X126" s="206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152"/>
      <c r="AX126" s="152"/>
      <c r="AY126" s="152"/>
      <c r="AZ126" s="152"/>
      <c r="BA126" s="212"/>
      <c r="BB126" s="152"/>
      <c r="BC126" s="152"/>
    </row>
    <row r="127" spans="1:55" s="209" customFormat="1" ht="15" customHeight="1" x14ac:dyDescent="0.25">
      <c r="A127" s="38"/>
      <c r="B127" s="206"/>
      <c r="C127" s="207"/>
      <c r="D127" s="208"/>
      <c r="E127" s="206"/>
      <c r="F127" s="191"/>
      <c r="G127" s="191"/>
      <c r="H127" s="191"/>
      <c r="I127" s="191"/>
      <c r="J127" s="192"/>
      <c r="K127" s="206"/>
      <c r="L127" s="191"/>
      <c r="M127" s="191"/>
      <c r="N127" s="191"/>
      <c r="O127" s="206"/>
      <c r="P127" s="191"/>
      <c r="Q127" s="191"/>
      <c r="R127" s="191"/>
      <c r="S127" s="213"/>
      <c r="T127" s="213"/>
      <c r="U127" s="213"/>
      <c r="V127" s="206"/>
      <c r="W127" s="206"/>
      <c r="X127" s="206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152"/>
      <c r="AX127" s="152"/>
      <c r="AY127" s="152"/>
      <c r="AZ127" s="152"/>
      <c r="BA127" s="212"/>
      <c r="BB127" s="152"/>
      <c r="BC127" s="152"/>
    </row>
    <row r="128" spans="1:55" s="209" customFormat="1" ht="15" customHeight="1" x14ac:dyDescent="0.25">
      <c r="A128" s="38"/>
      <c r="B128" s="206"/>
      <c r="C128" s="207"/>
      <c r="D128" s="208"/>
      <c r="E128" s="206"/>
      <c r="F128" s="191"/>
      <c r="G128" s="191"/>
      <c r="H128" s="191"/>
      <c r="I128" s="191"/>
      <c r="J128" s="192"/>
      <c r="K128" s="206"/>
      <c r="L128" s="191"/>
      <c r="M128" s="191"/>
      <c r="N128" s="191"/>
      <c r="O128" s="206"/>
      <c r="P128" s="191"/>
      <c r="Q128" s="191"/>
      <c r="R128" s="191"/>
      <c r="S128" s="213"/>
      <c r="T128" s="213"/>
      <c r="U128" s="213"/>
      <c r="V128" s="206"/>
      <c r="W128" s="206"/>
      <c r="X128" s="206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152"/>
      <c r="AX128" s="152"/>
      <c r="AY128" s="152"/>
      <c r="AZ128" s="152"/>
      <c r="BA128" s="212"/>
      <c r="BB128" s="152"/>
      <c r="BC128" s="152"/>
    </row>
    <row r="129" spans="1:55" s="209" customFormat="1" ht="15" customHeight="1" x14ac:dyDescent="0.25">
      <c r="A129" s="38"/>
      <c r="B129" s="206"/>
      <c r="C129" s="207"/>
      <c r="D129" s="208"/>
      <c r="E129" s="206"/>
      <c r="F129" s="191"/>
      <c r="G129" s="191"/>
      <c r="H129" s="191"/>
      <c r="I129" s="191"/>
      <c r="J129" s="192"/>
      <c r="K129" s="206"/>
      <c r="L129" s="191"/>
      <c r="M129" s="191"/>
      <c r="N129" s="191"/>
      <c r="O129" s="206"/>
      <c r="P129" s="191"/>
      <c r="Q129" s="191"/>
      <c r="R129" s="191"/>
      <c r="S129" s="213"/>
      <c r="T129" s="213"/>
      <c r="U129" s="213"/>
      <c r="V129" s="206"/>
      <c r="W129" s="206"/>
      <c r="X129" s="206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152"/>
      <c r="AX129" s="152"/>
      <c r="AY129" s="152"/>
      <c r="AZ129" s="152"/>
      <c r="BA129" s="212"/>
      <c r="BB129" s="152"/>
      <c r="BC129" s="152"/>
    </row>
    <row r="130" spans="1:55" s="209" customFormat="1" ht="15" customHeight="1" x14ac:dyDescent="0.25">
      <c r="A130" s="38"/>
      <c r="B130" s="206"/>
      <c r="C130" s="207"/>
      <c r="D130" s="208"/>
      <c r="E130" s="206"/>
      <c r="F130" s="191"/>
      <c r="G130" s="191"/>
      <c r="H130" s="191"/>
      <c r="I130" s="191"/>
      <c r="J130" s="192"/>
      <c r="K130" s="206"/>
      <c r="L130" s="191"/>
      <c r="M130" s="191"/>
      <c r="N130" s="191"/>
      <c r="O130" s="206"/>
      <c r="P130" s="191"/>
      <c r="Q130" s="191"/>
      <c r="R130" s="191"/>
      <c r="S130" s="213"/>
      <c r="T130" s="213"/>
      <c r="U130" s="213"/>
      <c r="V130" s="206"/>
      <c r="W130" s="206"/>
      <c r="X130" s="206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152"/>
      <c r="AX130" s="152"/>
      <c r="AY130" s="152"/>
      <c r="AZ130" s="152"/>
      <c r="BA130" s="212"/>
      <c r="BB130" s="152"/>
      <c r="BC130" s="152"/>
    </row>
    <row r="131" spans="1:55" s="209" customFormat="1" ht="15" customHeight="1" x14ac:dyDescent="0.25">
      <c r="A131" s="38"/>
      <c r="B131" s="206"/>
      <c r="C131" s="207"/>
      <c r="D131" s="208"/>
      <c r="E131" s="206"/>
      <c r="F131" s="191"/>
      <c r="G131" s="191"/>
      <c r="H131" s="191"/>
      <c r="I131" s="191"/>
      <c r="J131" s="192"/>
      <c r="K131" s="206"/>
      <c r="L131" s="191"/>
      <c r="M131" s="191"/>
      <c r="N131" s="191"/>
      <c r="O131" s="206"/>
      <c r="P131" s="191"/>
      <c r="Q131" s="191"/>
      <c r="R131" s="191"/>
      <c r="S131" s="213"/>
      <c r="T131" s="213"/>
      <c r="U131" s="213"/>
      <c r="V131" s="206"/>
      <c r="W131" s="206"/>
      <c r="X131" s="206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152"/>
      <c r="AX131" s="152"/>
      <c r="AY131" s="152"/>
      <c r="AZ131" s="152"/>
      <c r="BA131" s="212"/>
      <c r="BB131" s="152"/>
      <c r="BC131" s="152"/>
    </row>
    <row r="132" spans="1:55" s="209" customFormat="1" ht="15" customHeight="1" x14ac:dyDescent="0.25">
      <c r="A132" s="38"/>
      <c r="B132" s="206"/>
      <c r="C132" s="207"/>
      <c r="D132" s="208"/>
      <c r="E132" s="206"/>
      <c r="F132" s="191"/>
      <c r="G132" s="191"/>
      <c r="H132" s="191"/>
      <c r="I132" s="191"/>
      <c r="J132" s="192"/>
      <c r="K132" s="206"/>
      <c r="L132" s="191"/>
      <c r="M132" s="191"/>
      <c r="N132" s="191"/>
      <c r="O132" s="206"/>
      <c r="P132" s="191"/>
      <c r="Q132" s="191"/>
      <c r="R132" s="191"/>
      <c r="S132" s="213"/>
      <c r="T132" s="213"/>
      <c r="U132" s="213"/>
      <c r="V132" s="206"/>
      <c r="W132" s="206"/>
      <c r="X132" s="206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152"/>
      <c r="AX132" s="152"/>
      <c r="AY132" s="152"/>
      <c r="AZ132" s="152"/>
      <c r="BA132" s="212"/>
      <c r="BB132" s="152"/>
      <c r="BC132" s="152"/>
    </row>
    <row r="133" spans="1:55" s="209" customFormat="1" ht="15" customHeight="1" x14ac:dyDescent="0.25">
      <c r="A133" s="38"/>
      <c r="B133" s="206"/>
      <c r="C133" s="207"/>
      <c r="D133" s="208"/>
      <c r="E133" s="206"/>
      <c r="F133" s="191"/>
      <c r="G133" s="191"/>
      <c r="H133" s="191"/>
      <c r="I133" s="191"/>
      <c r="J133" s="192"/>
      <c r="K133" s="206"/>
      <c r="L133" s="191"/>
      <c r="M133" s="191"/>
      <c r="N133" s="191"/>
      <c r="O133" s="206"/>
      <c r="P133" s="191"/>
      <c r="Q133" s="191"/>
      <c r="R133" s="191"/>
      <c r="S133" s="213"/>
      <c r="T133" s="213"/>
      <c r="U133" s="213"/>
      <c r="V133" s="206"/>
      <c r="W133" s="206"/>
      <c r="X133" s="206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152"/>
      <c r="AX133" s="152"/>
      <c r="AY133" s="152"/>
      <c r="AZ133" s="152"/>
      <c r="BA133" s="212"/>
      <c r="BB133" s="152"/>
      <c r="BC133" s="152"/>
    </row>
    <row r="134" spans="1:55" s="209" customFormat="1" ht="15" customHeight="1" x14ac:dyDescent="0.25">
      <c r="A134" s="38"/>
      <c r="B134" s="206"/>
      <c r="C134" s="207"/>
      <c r="D134" s="208"/>
      <c r="E134" s="206"/>
      <c r="F134" s="191"/>
      <c r="G134" s="191"/>
      <c r="H134" s="191"/>
      <c r="I134" s="191"/>
      <c r="J134" s="192"/>
      <c r="K134" s="206"/>
      <c r="L134" s="191"/>
      <c r="M134" s="191"/>
      <c r="N134" s="191"/>
      <c r="O134" s="206"/>
      <c r="P134" s="191"/>
      <c r="Q134" s="191"/>
      <c r="R134" s="191"/>
      <c r="S134" s="213"/>
      <c r="T134" s="213"/>
      <c r="U134" s="213"/>
      <c r="V134" s="206"/>
      <c r="W134" s="206"/>
      <c r="X134" s="206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152"/>
      <c r="AX134" s="152"/>
      <c r="AY134" s="152"/>
      <c r="AZ134" s="152"/>
      <c r="BA134" s="212"/>
      <c r="BB134" s="152"/>
      <c r="BC134" s="152"/>
    </row>
    <row r="135" spans="1:55" s="209" customFormat="1" ht="15" customHeight="1" x14ac:dyDescent="0.25">
      <c r="A135" s="38"/>
      <c r="B135" s="206"/>
      <c r="C135" s="207"/>
      <c r="D135" s="208"/>
      <c r="E135" s="206"/>
      <c r="F135" s="191"/>
      <c r="G135" s="191"/>
      <c r="H135" s="191"/>
      <c r="I135" s="191"/>
      <c r="J135" s="192"/>
      <c r="K135" s="206"/>
      <c r="L135" s="191"/>
      <c r="M135" s="191"/>
      <c r="N135" s="191"/>
      <c r="O135" s="206"/>
      <c r="P135" s="191"/>
      <c r="Q135" s="191"/>
      <c r="R135" s="191"/>
      <c r="S135" s="213"/>
      <c r="T135" s="213"/>
      <c r="U135" s="213"/>
      <c r="V135" s="206"/>
      <c r="W135" s="206"/>
      <c r="X135" s="206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152"/>
      <c r="AX135" s="152"/>
      <c r="AY135" s="152"/>
      <c r="AZ135" s="152"/>
      <c r="BA135" s="212"/>
      <c r="BB135" s="152"/>
      <c r="BC135" s="152"/>
    </row>
    <row r="136" spans="1:55" s="209" customFormat="1" ht="15" customHeight="1" x14ac:dyDescent="0.25">
      <c r="A136" s="38"/>
      <c r="B136" s="206"/>
      <c r="C136" s="207"/>
      <c r="D136" s="208"/>
      <c r="E136" s="206"/>
      <c r="F136" s="191"/>
      <c r="G136" s="191"/>
      <c r="H136" s="191"/>
      <c r="I136" s="191"/>
      <c r="J136" s="192"/>
      <c r="K136" s="206"/>
      <c r="L136" s="191"/>
      <c r="M136" s="191"/>
      <c r="N136" s="191"/>
      <c r="O136" s="206"/>
      <c r="P136" s="191"/>
      <c r="Q136" s="191"/>
      <c r="R136" s="191"/>
      <c r="S136" s="213"/>
      <c r="T136" s="213"/>
      <c r="U136" s="213"/>
      <c r="V136" s="206"/>
      <c r="W136" s="206"/>
      <c r="X136" s="206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152"/>
      <c r="AX136" s="152"/>
      <c r="AY136" s="152"/>
      <c r="AZ136" s="152"/>
      <c r="BA136" s="212"/>
      <c r="BB136" s="152"/>
      <c r="BC136" s="152"/>
    </row>
    <row r="137" spans="1:55" s="209" customFormat="1" ht="15" customHeight="1" x14ac:dyDescent="0.25">
      <c r="A137" s="38"/>
      <c r="B137" s="206"/>
      <c r="C137" s="207"/>
      <c r="D137" s="208"/>
      <c r="E137" s="206"/>
      <c r="F137" s="191"/>
      <c r="G137" s="191"/>
      <c r="H137" s="191"/>
      <c r="I137" s="191"/>
      <c r="J137" s="192"/>
      <c r="K137" s="206"/>
      <c r="L137" s="191"/>
      <c r="M137" s="191"/>
      <c r="N137" s="191"/>
      <c r="O137" s="206"/>
      <c r="P137" s="191"/>
      <c r="Q137" s="191"/>
      <c r="R137" s="191"/>
      <c r="S137" s="213"/>
      <c r="T137" s="213"/>
      <c r="U137" s="213"/>
      <c r="V137" s="206"/>
      <c r="W137" s="206"/>
      <c r="X137" s="206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152"/>
      <c r="AX137" s="152"/>
      <c r="AY137" s="152"/>
      <c r="AZ137" s="152"/>
      <c r="BA137" s="212"/>
      <c r="BB137" s="152"/>
      <c r="BC137" s="152"/>
    </row>
    <row r="138" spans="1:55" s="209" customFormat="1" ht="15" customHeight="1" x14ac:dyDescent="0.25">
      <c r="A138" s="38"/>
      <c r="B138" s="206"/>
      <c r="C138" s="207"/>
      <c r="D138" s="208"/>
      <c r="E138" s="206"/>
      <c r="F138" s="191"/>
      <c r="G138" s="191"/>
      <c r="H138" s="191"/>
      <c r="I138" s="191"/>
      <c r="J138" s="192"/>
      <c r="K138" s="206"/>
      <c r="L138" s="191"/>
      <c r="M138" s="191"/>
      <c r="N138" s="191"/>
      <c r="O138" s="206"/>
      <c r="P138" s="191"/>
      <c r="Q138" s="191"/>
      <c r="R138" s="191"/>
      <c r="S138" s="213"/>
      <c r="T138" s="213"/>
      <c r="U138" s="213"/>
      <c r="V138" s="206"/>
      <c r="W138" s="206"/>
      <c r="X138" s="206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152"/>
      <c r="AX138" s="152"/>
      <c r="AY138" s="152"/>
      <c r="AZ138" s="152"/>
      <c r="BA138" s="212"/>
      <c r="BB138" s="152"/>
      <c r="BC138" s="152"/>
    </row>
    <row r="139" spans="1:55" s="209" customFormat="1" ht="15" customHeight="1" x14ac:dyDescent="0.25">
      <c r="A139" s="38"/>
      <c r="B139" s="206"/>
      <c r="C139" s="207"/>
      <c r="D139" s="208"/>
      <c r="E139" s="206"/>
      <c r="F139" s="191"/>
      <c r="G139" s="191"/>
      <c r="H139" s="191"/>
      <c r="I139" s="191"/>
      <c r="J139" s="192"/>
      <c r="K139" s="206"/>
      <c r="L139" s="191"/>
      <c r="M139" s="191"/>
      <c r="N139" s="191"/>
      <c r="O139" s="206"/>
      <c r="P139" s="191"/>
      <c r="Q139" s="191"/>
      <c r="R139" s="191"/>
      <c r="S139" s="213"/>
      <c r="T139" s="213"/>
      <c r="U139" s="213"/>
      <c r="V139" s="206"/>
      <c r="W139" s="206"/>
      <c r="X139" s="206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152"/>
      <c r="AX139" s="152"/>
      <c r="AY139" s="152"/>
      <c r="AZ139" s="152"/>
      <c r="BA139" s="212"/>
      <c r="BB139" s="152"/>
      <c r="BC139" s="152"/>
    </row>
    <row r="140" spans="1:55" s="209" customFormat="1" ht="15" customHeight="1" x14ac:dyDescent="0.25">
      <c r="A140" s="38"/>
      <c r="B140" s="206"/>
      <c r="C140" s="207"/>
      <c r="D140" s="208"/>
      <c r="E140" s="206"/>
      <c r="F140" s="191"/>
      <c r="G140" s="191"/>
      <c r="H140" s="191"/>
      <c r="I140" s="191"/>
      <c r="J140" s="192"/>
      <c r="K140" s="206"/>
      <c r="L140" s="191"/>
      <c r="M140" s="191"/>
      <c r="N140" s="191"/>
      <c r="O140" s="206"/>
      <c r="P140" s="191"/>
      <c r="Q140" s="191"/>
      <c r="R140" s="191"/>
      <c r="S140" s="213"/>
      <c r="T140" s="213"/>
      <c r="U140" s="213"/>
      <c r="V140" s="206"/>
      <c r="W140" s="206"/>
      <c r="X140" s="206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152"/>
      <c r="AX140" s="152"/>
      <c r="AY140" s="152"/>
      <c r="AZ140" s="152"/>
      <c r="BA140" s="212"/>
      <c r="BB140" s="152"/>
      <c r="BC140" s="152"/>
    </row>
    <row r="141" spans="1:55" s="209" customFormat="1" ht="15" customHeight="1" x14ac:dyDescent="0.25">
      <c r="A141" s="38"/>
      <c r="B141" s="206"/>
      <c r="C141" s="207"/>
      <c r="D141" s="208"/>
      <c r="E141" s="206"/>
      <c r="F141" s="191"/>
      <c r="G141" s="191"/>
      <c r="H141" s="191"/>
      <c r="I141" s="191"/>
      <c r="J141" s="192"/>
      <c r="K141" s="206"/>
      <c r="L141" s="191"/>
      <c r="M141" s="191"/>
      <c r="N141" s="191"/>
      <c r="O141" s="206"/>
      <c r="P141" s="191"/>
      <c r="Q141" s="191"/>
      <c r="R141" s="191"/>
      <c r="S141" s="213"/>
      <c r="T141" s="213"/>
      <c r="U141" s="213"/>
      <c r="V141" s="206"/>
      <c r="W141" s="206"/>
      <c r="X141" s="206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152"/>
      <c r="AX141" s="152"/>
      <c r="AY141" s="152"/>
      <c r="AZ141" s="152"/>
      <c r="BA141" s="212"/>
      <c r="BB141" s="152"/>
      <c r="BC141" s="152"/>
    </row>
    <row r="142" spans="1:55" s="209" customFormat="1" ht="15" customHeight="1" x14ac:dyDescent="0.25">
      <c r="A142" s="38"/>
      <c r="B142" s="206"/>
      <c r="C142" s="207"/>
      <c r="D142" s="208"/>
      <c r="E142" s="206"/>
      <c r="F142" s="191"/>
      <c r="G142" s="191"/>
      <c r="H142" s="191"/>
      <c r="I142" s="191"/>
      <c r="J142" s="192"/>
      <c r="K142" s="206"/>
      <c r="L142" s="191"/>
      <c r="M142" s="191"/>
      <c r="N142" s="191"/>
      <c r="O142" s="206"/>
      <c r="P142" s="191"/>
      <c r="Q142" s="191"/>
      <c r="R142" s="191"/>
      <c r="S142" s="213"/>
      <c r="T142" s="213"/>
      <c r="U142" s="213"/>
      <c r="V142" s="206"/>
      <c r="W142" s="206"/>
      <c r="X142" s="206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152"/>
      <c r="AX142" s="152"/>
      <c r="AY142" s="152"/>
      <c r="AZ142" s="152"/>
      <c r="BA142" s="212"/>
      <c r="BB142" s="152"/>
      <c r="BC142" s="152"/>
    </row>
    <row r="143" spans="1:55" s="209" customFormat="1" ht="15" customHeight="1" x14ac:dyDescent="0.25">
      <c r="A143" s="38"/>
      <c r="B143" s="206"/>
      <c r="C143" s="207"/>
      <c r="D143" s="208"/>
      <c r="E143" s="206"/>
      <c r="F143" s="191"/>
      <c r="G143" s="191"/>
      <c r="H143" s="191"/>
      <c r="I143" s="191"/>
      <c r="J143" s="192"/>
      <c r="K143" s="206"/>
      <c r="L143" s="191"/>
      <c r="M143" s="191"/>
      <c r="N143" s="191"/>
      <c r="O143" s="206"/>
      <c r="P143" s="191"/>
      <c r="Q143" s="191"/>
      <c r="R143" s="191"/>
      <c r="S143" s="213"/>
      <c r="T143" s="213"/>
      <c r="U143" s="213"/>
      <c r="V143" s="206"/>
      <c r="W143" s="206"/>
      <c r="X143" s="206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152"/>
      <c r="AX143" s="152"/>
      <c r="AY143" s="152"/>
      <c r="AZ143" s="152"/>
      <c r="BA143" s="212"/>
      <c r="BB143" s="152"/>
      <c r="BC143" s="152"/>
    </row>
    <row r="144" spans="1:55" s="209" customFormat="1" ht="15" customHeight="1" x14ac:dyDescent="0.25">
      <c r="A144" s="38"/>
      <c r="B144" s="206"/>
      <c r="C144" s="207"/>
      <c r="D144" s="208"/>
      <c r="E144" s="206"/>
      <c r="F144" s="191"/>
      <c r="G144" s="191"/>
      <c r="H144" s="191"/>
      <c r="I144" s="191"/>
      <c r="J144" s="192"/>
      <c r="K144" s="206"/>
      <c r="L144" s="191"/>
      <c r="M144" s="191"/>
      <c r="N144" s="191"/>
      <c r="O144" s="206"/>
      <c r="P144" s="191"/>
      <c r="Q144" s="191"/>
      <c r="R144" s="191"/>
      <c r="S144" s="213"/>
      <c r="T144" s="213"/>
      <c r="U144" s="213"/>
      <c r="V144" s="206"/>
      <c r="W144" s="206"/>
      <c r="X144" s="206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152"/>
      <c r="AX144" s="152"/>
      <c r="AY144" s="152"/>
      <c r="AZ144" s="152"/>
      <c r="BA144" s="212"/>
      <c r="BB144" s="152"/>
      <c r="BC144" s="152"/>
    </row>
    <row r="145" spans="1:55" s="209" customFormat="1" ht="15" customHeight="1" x14ac:dyDescent="0.25">
      <c r="A145" s="38"/>
      <c r="B145" s="206"/>
      <c r="C145" s="207"/>
      <c r="D145" s="208"/>
      <c r="E145" s="206"/>
      <c r="F145" s="191"/>
      <c r="G145" s="191"/>
      <c r="H145" s="191"/>
      <c r="I145" s="191"/>
      <c r="J145" s="192"/>
      <c r="K145" s="206"/>
      <c r="L145" s="191"/>
      <c r="M145" s="191"/>
      <c r="N145" s="191"/>
      <c r="O145" s="206"/>
      <c r="P145" s="191"/>
      <c r="Q145" s="191"/>
      <c r="R145" s="191"/>
      <c r="S145" s="213"/>
      <c r="T145" s="213"/>
      <c r="U145" s="213"/>
      <c r="V145" s="206"/>
      <c r="W145" s="206"/>
      <c r="X145" s="206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152"/>
      <c r="AX145" s="152"/>
      <c r="AY145" s="152"/>
      <c r="AZ145" s="152"/>
      <c r="BA145" s="212"/>
      <c r="BB145" s="152"/>
      <c r="BC145" s="152"/>
    </row>
    <row r="146" spans="1:55" s="209" customFormat="1" ht="15" customHeight="1" x14ac:dyDescent="0.25">
      <c r="A146" s="38"/>
      <c r="B146" s="206"/>
      <c r="C146" s="207"/>
      <c r="D146" s="208"/>
      <c r="E146" s="206"/>
      <c r="F146" s="191"/>
      <c r="G146" s="191"/>
      <c r="H146" s="191"/>
      <c r="I146" s="191"/>
      <c r="J146" s="192"/>
      <c r="K146" s="206"/>
      <c r="L146" s="191"/>
      <c r="M146" s="191"/>
      <c r="N146" s="191"/>
      <c r="O146" s="206"/>
      <c r="P146" s="191"/>
      <c r="Q146" s="191"/>
      <c r="R146" s="191"/>
      <c r="S146" s="213"/>
      <c r="T146" s="213"/>
      <c r="U146" s="213"/>
      <c r="V146" s="206"/>
      <c r="W146" s="206"/>
      <c r="X146" s="206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152"/>
      <c r="AX146" s="152"/>
      <c r="AY146" s="152"/>
      <c r="AZ146" s="152"/>
      <c r="BA146" s="212"/>
      <c r="BB146" s="152"/>
      <c r="BC146" s="152"/>
    </row>
    <row r="147" spans="1:55" s="209" customFormat="1" ht="15" customHeight="1" x14ac:dyDescent="0.25">
      <c r="A147" s="38"/>
      <c r="B147" s="206"/>
      <c r="C147" s="207"/>
      <c r="D147" s="208"/>
      <c r="E147" s="206"/>
      <c r="F147" s="191"/>
      <c r="G147" s="191"/>
      <c r="H147" s="191"/>
      <c r="I147" s="191"/>
      <c r="J147" s="192"/>
      <c r="K147" s="206"/>
      <c r="L147" s="191"/>
      <c r="M147" s="191"/>
      <c r="N147" s="191"/>
      <c r="O147" s="206"/>
      <c r="P147" s="191"/>
      <c r="Q147" s="191"/>
      <c r="R147" s="191"/>
      <c r="S147" s="213"/>
      <c r="T147" s="213"/>
      <c r="U147" s="213"/>
      <c r="V147" s="206"/>
      <c r="W147" s="206"/>
      <c r="X147" s="206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152"/>
      <c r="AX147" s="152"/>
      <c r="AY147" s="152"/>
      <c r="AZ147" s="152"/>
      <c r="BA147" s="212"/>
      <c r="BB147" s="152"/>
      <c r="BC147" s="152"/>
    </row>
    <row r="148" spans="1:55" s="209" customFormat="1" ht="15" customHeight="1" x14ac:dyDescent="0.25">
      <c r="A148" s="38"/>
      <c r="B148" s="206"/>
      <c r="C148" s="207"/>
      <c r="D148" s="208"/>
      <c r="E148" s="206"/>
      <c r="F148" s="191"/>
      <c r="G148" s="191"/>
      <c r="H148" s="191"/>
      <c r="I148" s="191"/>
      <c r="J148" s="192"/>
      <c r="K148" s="206"/>
      <c r="L148" s="191"/>
      <c r="M148" s="191"/>
      <c r="N148" s="191"/>
      <c r="O148" s="206"/>
      <c r="P148" s="191"/>
      <c r="Q148" s="191"/>
      <c r="R148" s="191"/>
      <c r="S148" s="213"/>
      <c r="T148" s="213"/>
      <c r="U148" s="213"/>
      <c r="V148" s="206"/>
      <c r="W148" s="206"/>
      <c r="X148" s="206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152"/>
      <c r="AX148" s="152"/>
      <c r="AY148" s="152"/>
      <c r="AZ148" s="152"/>
      <c r="BA148" s="212"/>
      <c r="BB148" s="152"/>
      <c r="BC148" s="152"/>
    </row>
    <row r="149" spans="1:55" s="209" customFormat="1" ht="15" customHeight="1" x14ac:dyDescent="0.25">
      <c r="A149" s="38"/>
      <c r="B149" s="206"/>
      <c r="C149" s="207"/>
      <c r="D149" s="208"/>
      <c r="E149" s="206"/>
      <c r="F149" s="191"/>
      <c r="G149" s="191"/>
      <c r="H149" s="191"/>
      <c r="I149" s="191"/>
      <c r="J149" s="192"/>
      <c r="K149" s="206"/>
      <c r="L149" s="191"/>
      <c r="M149" s="191"/>
      <c r="N149" s="191"/>
      <c r="O149" s="206"/>
      <c r="P149" s="191"/>
      <c r="Q149" s="191"/>
      <c r="R149" s="191"/>
      <c r="S149" s="213"/>
      <c r="T149" s="213"/>
      <c r="U149" s="213"/>
      <c r="V149" s="206"/>
      <c r="W149" s="206"/>
      <c r="X149" s="206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152"/>
      <c r="AX149" s="152"/>
      <c r="AY149" s="152"/>
      <c r="AZ149" s="152"/>
      <c r="BA149" s="212"/>
      <c r="BB149" s="152"/>
      <c r="BC149" s="152"/>
    </row>
    <row r="150" spans="1:55" s="209" customFormat="1" ht="15" customHeight="1" x14ac:dyDescent="0.25">
      <c r="A150" s="38"/>
      <c r="B150" s="206"/>
      <c r="C150" s="207"/>
      <c r="D150" s="208"/>
      <c r="E150" s="206"/>
      <c r="F150" s="191"/>
      <c r="G150" s="191"/>
      <c r="H150" s="191"/>
      <c r="I150" s="191"/>
      <c r="J150" s="192"/>
      <c r="K150" s="206"/>
      <c r="L150" s="191"/>
      <c r="M150" s="191"/>
      <c r="N150" s="191"/>
      <c r="O150" s="206"/>
      <c r="P150" s="191"/>
      <c r="Q150" s="191"/>
      <c r="R150" s="191"/>
      <c r="S150" s="213"/>
      <c r="T150" s="213"/>
      <c r="U150" s="213"/>
      <c r="V150" s="206"/>
      <c r="W150" s="206"/>
      <c r="X150" s="206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152"/>
      <c r="AX150" s="152"/>
      <c r="AY150" s="152"/>
      <c r="AZ150" s="152"/>
      <c r="BA150" s="212"/>
      <c r="BB150" s="152"/>
      <c r="BC150" s="152"/>
    </row>
    <row r="151" spans="1:55" s="209" customFormat="1" ht="15" customHeight="1" x14ac:dyDescent="0.25">
      <c r="A151" s="38"/>
      <c r="B151" s="206"/>
      <c r="C151" s="207"/>
      <c r="D151" s="208"/>
      <c r="E151" s="206"/>
      <c r="F151" s="191"/>
      <c r="G151" s="191"/>
      <c r="H151" s="191"/>
      <c r="I151" s="191"/>
      <c r="J151" s="192"/>
      <c r="K151" s="206"/>
      <c r="L151" s="191"/>
      <c r="M151" s="191"/>
      <c r="N151" s="191"/>
      <c r="O151" s="206"/>
      <c r="P151" s="191"/>
      <c r="Q151" s="191"/>
      <c r="R151" s="191"/>
      <c r="S151" s="213"/>
      <c r="T151" s="213"/>
      <c r="U151" s="213"/>
      <c r="V151" s="206"/>
      <c r="W151" s="206"/>
      <c r="X151" s="206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152"/>
      <c r="AX151" s="152"/>
      <c r="AY151" s="152"/>
      <c r="AZ151" s="152"/>
      <c r="BA151" s="212"/>
      <c r="BB151" s="152"/>
      <c r="BC151" s="152"/>
    </row>
    <row r="152" spans="1:55" s="209" customFormat="1" ht="15" customHeight="1" x14ac:dyDescent="0.25">
      <c r="A152" s="38"/>
      <c r="B152" s="206"/>
      <c r="C152" s="207"/>
      <c r="D152" s="208"/>
      <c r="E152" s="206"/>
      <c r="F152" s="191"/>
      <c r="G152" s="191"/>
      <c r="H152" s="191"/>
      <c r="I152" s="191"/>
      <c r="J152" s="192"/>
      <c r="K152" s="206"/>
      <c r="L152" s="191"/>
      <c r="M152" s="191"/>
      <c r="N152" s="191"/>
      <c r="O152" s="206"/>
      <c r="P152" s="191"/>
      <c r="Q152" s="191"/>
      <c r="R152" s="191"/>
      <c r="S152" s="213"/>
      <c r="T152" s="213"/>
      <c r="U152" s="213"/>
      <c r="V152" s="206"/>
      <c r="W152" s="206"/>
      <c r="X152" s="206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152"/>
      <c r="AX152" s="152"/>
      <c r="AY152" s="152"/>
      <c r="AZ152" s="152"/>
      <c r="BA152" s="212"/>
      <c r="BB152" s="152"/>
      <c r="BC152" s="152"/>
    </row>
    <row r="153" spans="1:55" s="209" customFormat="1" ht="15" customHeight="1" x14ac:dyDescent="0.25">
      <c r="A153" s="38"/>
      <c r="B153" s="206"/>
      <c r="C153" s="207"/>
      <c r="D153" s="208"/>
      <c r="E153" s="206"/>
      <c r="F153" s="191"/>
      <c r="G153" s="191"/>
      <c r="H153" s="191"/>
      <c r="I153" s="191"/>
      <c r="J153" s="192"/>
      <c r="K153" s="206"/>
      <c r="L153" s="191"/>
      <c r="M153" s="191"/>
      <c r="N153" s="191"/>
      <c r="O153" s="206"/>
      <c r="P153" s="191"/>
      <c r="Q153" s="191"/>
      <c r="R153" s="191"/>
      <c r="S153" s="213"/>
      <c r="T153" s="213"/>
      <c r="U153" s="213"/>
      <c r="V153" s="206"/>
      <c r="W153" s="206"/>
      <c r="X153" s="206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152"/>
      <c r="AX153" s="152"/>
      <c r="AY153" s="152"/>
      <c r="AZ153" s="152"/>
      <c r="BA153" s="212"/>
      <c r="BB153" s="152"/>
      <c r="BC153" s="152"/>
    </row>
    <row r="154" spans="1:55" s="209" customFormat="1" ht="15" customHeight="1" x14ac:dyDescent="0.25">
      <c r="A154" s="38"/>
      <c r="B154" s="206"/>
      <c r="C154" s="207"/>
      <c r="D154" s="208"/>
      <c r="E154" s="206"/>
      <c r="F154" s="191"/>
      <c r="G154" s="191"/>
      <c r="H154" s="191"/>
      <c r="I154" s="191"/>
      <c r="J154" s="192"/>
      <c r="K154" s="206"/>
      <c r="L154" s="191"/>
      <c r="M154" s="191"/>
      <c r="N154" s="191"/>
      <c r="O154" s="206"/>
      <c r="P154" s="191"/>
      <c r="Q154" s="191"/>
      <c r="R154" s="191"/>
      <c r="S154" s="213"/>
      <c r="T154" s="213"/>
      <c r="U154" s="213"/>
      <c r="V154" s="206"/>
      <c r="W154" s="206"/>
      <c r="X154" s="206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152"/>
      <c r="AX154" s="152"/>
      <c r="AY154" s="152"/>
      <c r="AZ154" s="152"/>
      <c r="BA154" s="212"/>
      <c r="BB154" s="152"/>
      <c r="BC154" s="152"/>
    </row>
    <row r="155" spans="1:55" s="209" customFormat="1" ht="15" customHeight="1" x14ac:dyDescent="0.25">
      <c r="A155" s="38"/>
      <c r="B155" s="206"/>
      <c r="C155" s="207"/>
      <c r="D155" s="208"/>
      <c r="E155" s="206"/>
      <c r="F155" s="191"/>
      <c r="G155" s="191"/>
      <c r="H155" s="191"/>
      <c r="I155" s="191"/>
      <c r="J155" s="192"/>
      <c r="K155" s="206"/>
      <c r="L155" s="191"/>
      <c r="M155" s="191"/>
      <c r="N155" s="191"/>
      <c r="O155" s="206"/>
      <c r="P155" s="191"/>
      <c r="Q155" s="191"/>
      <c r="R155" s="191"/>
      <c r="S155" s="213"/>
      <c r="T155" s="213"/>
      <c r="U155" s="213"/>
      <c r="V155" s="206"/>
      <c r="W155" s="206"/>
      <c r="X155" s="206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152"/>
      <c r="AX155" s="152"/>
      <c r="AY155" s="152"/>
      <c r="AZ155" s="152"/>
      <c r="BA155" s="212"/>
      <c r="BB155" s="152"/>
      <c r="BC155" s="152"/>
    </row>
    <row r="156" spans="1:55" s="209" customFormat="1" ht="15" customHeight="1" x14ac:dyDescent="0.25">
      <c r="A156" s="38"/>
      <c r="B156" s="206"/>
      <c r="C156" s="207"/>
      <c r="D156" s="208"/>
      <c r="E156" s="206"/>
      <c r="F156" s="191"/>
      <c r="G156" s="191"/>
      <c r="H156" s="191"/>
      <c r="I156" s="191"/>
      <c r="J156" s="192"/>
      <c r="K156" s="206"/>
      <c r="L156" s="191"/>
      <c r="M156" s="191"/>
      <c r="N156" s="191"/>
      <c r="O156" s="206"/>
      <c r="P156" s="191"/>
      <c r="Q156" s="191"/>
      <c r="R156" s="191"/>
      <c r="S156" s="213"/>
      <c r="T156" s="213"/>
      <c r="U156" s="213"/>
      <c r="V156" s="206"/>
      <c r="W156" s="206"/>
      <c r="X156" s="206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152"/>
      <c r="AX156" s="152"/>
      <c r="AY156" s="152"/>
      <c r="AZ156" s="152"/>
      <c r="BA156" s="212"/>
      <c r="BB156" s="152"/>
      <c r="BC156" s="152"/>
    </row>
    <row r="157" spans="1:55" s="209" customFormat="1" ht="15" customHeight="1" x14ac:dyDescent="0.25">
      <c r="A157" s="38"/>
      <c r="B157" s="206"/>
      <c r="C157" s="207"/>
      <c r="D157" s="208"/>
      <c r="E157" s="206"/>
      <c r="F157" s="191"/>
      <c r="G157" s="191"/>
      <c r="H157" s="191"/>
      <c r="I157" s="191"/>
      <c r="J157" s="192"/>
      <c r="K157" s="206"/>
      <c r="L157" s="191"/>
      <c r="M157" s="191"/>
      <c r="N157" s="191"/>
      <c r="O157" s="206"/>
      <c r="P157" s="191"/>
      <c r="Q157" s="191"/>
      <c r="R157" s="191"/>
      <c r="S157" s="213"/>
      <c r="T157" s="213"/>
      <c r="U157" s="213"/>
      <c r="V157" s="206"/>
      <c r="W157" s="206"/>
      <c r="X157" s="206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152"/>
      <c r="AX157" s="152"/>
      <c r="AY157" s="152"/>
      <c r="AZ157" s="152"/>
      <c r="BA157" s="212"/>
      <c r="BB157" s="152"/>
      <c r="BC157" s="152"/>
    </row>
    <row r="158" spans="1:55" s="209" customFormat="1" ht="15" customHeight="1" x14ac:dyDescent="0.25">
      <c r="A158" s="38"/>
      <c r="B158" s="206"/>
      <c r="C158" s="207"/>
      <c r="D158" s="208"/>
      <c r="E158" s="206"/>
      <c r="F158" s="191"/>
      <c r="G158" s="191"/>
      <c r="H158" s="191"/>
      <c r="I158" s="191"/>
      <c r="J158" s="192"/>
      <c r="K158" s="206"/>
      <c r="L158" s="191"/>
      <c r="M158" s="191"/>
      <c r="N158" s="191"/>
      <c r="O158" s="206"/>
      <c r="P158" s="191"/>
      <c r="Q158" s="191"/>
      <c r="R158" s="191"/>
      <c r="S158" s="213"/>
      <c r="T158" s="213"/>
      <c r="U158" s="213"/>
      <c r="V158" s="206"/>
      <c r="W158" s="206"/>
      <c r="X158" s="206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152"/>
      <c r="AX158" s="152"/>
      <c r="AY158" s="152"/>
      <c r="AZ158" s="152"/>
      <c r="BA158" s="212"/>
      <c r="BB158" s="152"/>
      <c r="BC158" s="152"/>
    </row>
    <row r="159" spans="1:55" s="209" customFormat="1" ht="15" customHeight="1" x14ac:dyDescent="0.25">
      <c r="A159" s="38"/>
      <c r="B159" s="206"/>
      <c r="C159" s="207"/>
      <c r="D159" s="208"/>
      <c r="E159" s="206"/>
      <c r="F159" s="191"/>
      <c r="G159" s="191"/>
      <c r="H159" s="191"/>
      <c r="I159" s="191"/>
      <c r="J159" s="192"/>
      <c r="K159" s="206"/>
      <c r="L159" s="191"/>
      <c r="M159" s="191"/>
      <c r="N159" s="191"/>
      <c r="O159" s="206"/>
      <c r="P159" s="191"/>
      <c r="Q159" s="191"/>
      <c r="R159" s="191"/>
      <c r="S159" s="213"/>
      <c r="T159" s="213"/>
      <c r="U159" s="213"/>
      <c r="V159" s="206"/>
      <c r="W159" s="206"/>
      <c r="X159" s="206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152"/>
      <c r="AX159" s="152"/>
      <c r="AY159" s="152"/>
      <c r="AZ159" s="152"/>
      <c r="BA159" s="212"/>
      <c r="BB159" s="152"/>
      <c r="BC159" s="152"/>
    </row>
    <row r="160" spans="1:55" s="209" customFormat="1" ht="15" customHeight="1" x14ac:dyDescent="0.25">
      <c r="A160" s="38"/>
      <c r="B160" s="206"/>
      <c r="C160" s="207"/>
      <c r="D160" s="208"/>
      <c r="E160" s="206"/>
      <c r="F160" s="191"/>
      <c r="G160" s="191"/>
      <c r="H160" s="191"/>
      <c r="I160" s="191"/>
      <c r="J160" s="192"/>
      <c r="K160" s="206"/>
      <c r="L160" s="191"/>
      <c r="M160" s="191"/>
      <c r="N160" s="191"/>
      <c r="O160" s="206"/>
      <c r="P160" s="191"/>
      <c r="Q160" s="191"/>
      <c r="R160" s="191"/>
      <c r="S160" s="213"/>
      <c r="T160" s="213"/>
      <c r="U160" s="213"/>
      <c r="V160" s="206"/>
      <c r="W160" s="206"/>
      <c r="X160" s="206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152"/>
      <c r="AX160" s="152"/>
      <c r="AY160" s="152"/>
      <c r="AZ160" s="152"/>
      <c r="BA160" s="212"/>
      <c r="BB160" s="152"/>
      <c r="BC160" s="152"/>
    </row>
    <row r="161" spans="1:55" s="209" customFormat="1" ht="15" customHeight="1" x14ac:dyDescent="0.25">
      <c r="A161" s="38"/>
      <c r="B161" s="206"/>
      <c r="C161" s="207"/>
      <c r="D161" s="208"/>
      <c r="E161" s="206"/>
      <c r="F161" s="191"/>
      <c r="G161" s="191"/>
      <c r="H161" s="191"/>
      <c r="I161" s="191"/>
      <c r="J161" s="192"/>
      <c r="K161" s="206"/>
      <c r="L161" s="191"/>
      <c r="M161" s="191"/>
      <c r="N161" s="191"/>
      <c r="O161" s="206"/>
      <c r="P161" s="191"/>
      <c r="Q161" s="191"/>
      <c r="R161" s="191"/>
      <c r="S161" s="213"/>
      <c r="T161" s="213"/>
      <c r="U161" s="213"/>
      <c r="V161" s="206"/>
      <c r="W161" s="206"/>
      <c r="X161" s="206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152"/>
      <c r="AX161" s="152"/>
      <c r="AY161" s="152"/>
      <c r="AZ161" s="152"/>
      <c r="BA161" s="212"/>
      <c r="BB161" s="152"/>
      <c r="BC161" s="152"/>
    </row>
    <row r="162" spans="1:55" s="209" customFormat="1" ht="15" customHeight="1" x14ac:dyDescent="0.25">
      <c r="A162" s="38"/>
      <c r="B162" s="206"/>
      <c r="C162" s="207"/>
      <c r="D162" s="208"/>
      <c r="E162" s="206"/>
      <c r="F162" s="191"/>
      <c r="G162" s="191"/>
      <c r="H162" s="191"/>
      <c r="I162" s="191"/>
      <c r="J162" s="192"/>
      <c r="K162" s="206"/>
      <c r="L162" s="191"/>
      <c r="M162" s="191"/>
      <c r="N162" s="191"/>
      <c r="O162" s="206"/>
      <c r="P162" s="191"/>
      <c r="Q162" s="191"/>
      <c r="R162" s="191"/>
      <c r="S162" s="213"/>
      <c r="T162" s="213"/>
      <c r="U162" s="213"/>
      <c r="V162" s="206"/>
      <c r="W162" s="206"/>
      <c r="X162" s="206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152"/>
      <c r="AX162" s="152"/>
      <c r="AY162" s="152"/>
      <c r="AZ162" s="152"/>
      <c r="BA162" s="212"/>
      <c r="BB162" s="152"/>
      <c r="BC162" s="152"/>
    </row>
    <row r="163" spans="1:55" s="209" customFormat="1" ht="15" customHeight="1" x14ac:dyDescent="0.25">
      <c r="A163" s="38"/>
      <c r="B163" s="206"/>
      <c r="C163" s="207"/>
      <c r="D163" s="208"/>
      <c r="E163" s="206"/>
      <c r="F163" s="191"/>
      <c r="G163" s="191"/>
      <c r="H163" s="191"/>
      <c r="I163" s="191"/>
      <c r="J163" s="192"/>
      <c r="K163" s="206"/>
      <c r="L163" s="191"/>
      <c r="M163" s="191"/>
      <c r="N163" s="191"/>
      <c r="O163" s="206"/>
      <c r="P163" s="191"/>
      <c r="Q163" s="191"/>
      <c r="R163" s="191"/>
      <c r="S163" s="213"/>
      <c r="T163" s="213"/>
      <c r="U163" s="213"/>
      <c r="V163" s="206"/>
      <c r="W163" s="206"/>
      <c r="X163" s="206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152"/>
      <c r="AX163" s="152"/>
      <c r="AY163" s="152"/>
      <c r="AZ163" s="152"/>
      <c r="BA163" s="212"/>
      <c r="BB163" s="152"/>
      <c r="BC163" s="152"/>
    </row>
    <row r="164" spans="1:55" s="209" customFormat="1" ht="15" customHeight="1" x14ac:dyDescent="0.25">
      <c r="A164" s="38"/>
      <c r="B164" s="206"/>
      <c r="C164" s="207"/>
      <c r="D164" s="208"/>
      <c r="E164" s="206"/>
      <c r="F164" s="191"/>
      <c r="G164" s="191"/>
      <c r="H164" s="191"/>
      <c r="I164" s="191"/>
      <c r="J164" s="192"/>
      <c r="K164" s="206"/>
      <c r="L164" s="191"/>
      <c r="M164" s="191"/>
      <c r="N164" s="191"/>
      <c r="O164" s="206"/>
      <c r="P164" s="191"/>
      <c r="Q164" s="191"/>
      <c r="R164" s="191"/>
      <c r="S164" s="213"/>
      <c r="T164" s="213"/>
      <c r="U164" s="213"/>
      <c r="V164" s="206"/>
      <c r="W164" s="206"/>
      <c r="X164" s="206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152"/>
      <c r="AX164" s="152"/>
      <c r="AY164" s="152"/>
      <c r="AZ164" s="152"/>
      <c r="BA164" s="212"/>
      <c r="BB164" s="152"/>
      <c r="BC164" s="152"/>
    </row>
    <row r="165" spans="1:55" s="209" customFormat="1" ht="15" customHeight="1" x14ac:dyDescent="0.25">
      <c r="A165" s="38"/>
      <c r="B165" s="206"/>
      <c r="C165" s="207"/>
      <c r="D165" s="208"/>
      <c r="E165" s="206"/>
      <c r="F165" s="191"/>
      <c r="G165" s="191"/>
      <c r="H165" s="191"/>
      <c r="I165" s="191"/>
      <c r="J165" s="192"/>
      <c r="K165" s="206"/>
      <c r="L165" s="191"/>
      <c r="M165" s="191"/>
      <c r="N165" s="191"/>
      <c r="O165" s="206"/>
      <c r="P165" s="191"/>
      <c r="Q165" s="191"/>
      <c r="R165" s="191"/>
      <c r="S165" s="213"/>
      <c r="T165" s="213"/>
      <c r="U165" s="213"/>
      <c r="V165" s="206"/>
      <c r="W165" s="206"/>
      <c r="X165" s="206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152"/>
      <c r="AX165" s="152"/>
      <c r="AY165" s="152"/>
      <c r="AZ165" s="152"/>
      <c r="BA165" s="212"/>
      <c r="BB165" s="152"/>
      <c r="BC165" s="152"/>
    </row>
    <row r="166" spans="1:55" s="209" customFormat="1" ht="15" customHeight="1" x14ac:dyDescent="0.25">
      <c r="A166" s="38"/>
      <c r="B166" s="206"/>
      <c r="C166" s="207"/>
      <c r="D166" s="208"/>
      <c r="E166" s="206"/>
      <c r="F166" s="191"/>
      <c r="G166" s="191"/>
      <c r="H166" s="191"/>
      <c r="I166" s="191"/>
      <c r="J166" s="192"/>
      <c r="K166" s="206"/>
      <c r="L166" s="191"/>
      <c r="M166" s="191"/>
      <c r="N166" s="191"/>
      <c r="O166" s="206"/>
      <c r="P166" s="191"/>
      <c r="Q166" s="191"/>
      <c r="R166" s="191"/>
      <c r="S166" s="213"/>
      <c r="T166" s="213"/>
      <c r="U166" s="213"/>
      <c r="V166" s="206"/>
      <c r="W166" s="206"/>
      <c r="X166" s="206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152"/>
      <c r="AX166" s="152"/>
      <c r="AY166" s="152"/>
      <c r="AZ166" s="152"/>
      <c r="BA166" s="212"/>
      <c r="BB166" s="152"/>
      <c r="BC166" s="152"/>
    </row>
    <row r="167" spans="1:55" s="209" customFormat="1" ht="15" customHeight="1" x14ac:dyDescent="0.25">
      <c r="A167" s="38"/>
      <c r="B167" s="206"/>
      <c r="C167" s="207"/>
      <c r="D167" s="208"/>
      <c r="E167" s="206"/>
      <c r="F167" s="191"/>
      <c r="G167" s="191"/>
      <c r="H167" s="191"/>
      <c r="I167" s="191"/>
      <c r="J167" s="192"/>
      <c r="K167" s="206"/>
      <c r="L167" s="191"/>
      <c r="M167" s="191"/>
      <c r="N167" s="191"/>
      <c r="O167" s="206"/>
      <c r="P167" s="191"/>
      <c r="Q167" s="191"/>
      <c r="R167" s="191"/>
      <c r="S167" s="213"/>
      <c r="T167" s="213"/>
      <c r="U167" s="213"/>
      <c r="V167" s="206"/>
      <c r="W167" s="206"/>
      <c r="X167" s="206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152"/>
      <c r="AX167" s="152"/>
      <c r="AY167" s="152"/>
      <c r="AZ167" s="152"/>
      <c r="BA167" s="212"/>
      <c r="BB167" s="152"/>
      <c r="BC167" s="152"/>
    </row>
    <row r="168" spans="1:55" s="209" customFormat="1" ht="15" customHeight="1" x14ac:dyDescent="0.25">
      <c r="A168" s="38"/>
      <c r="B168" s="206"/>
      <c r="C168" s="207"/>
      <c r="D168" s="208"/>
      <c r="E168" s="206"/>
      <c r="F168" s="191"/>
      <c r="G168" s="191"/>
      <c r="H168" s="191"/>
      <c r="I168" s="191"/>
      <c r="J168" s="192"/>
      <c r="K168" s="206"/>
      <c r="L168" s="191"/>
      <c r="M168" s="191"/>
      <c r="N168" s="191"/>
      <c r="O168" s="206"/>
      <c r="P168" s="191"/>
      <c r="Q168" s="191"/>
      <c r="R168" s="191"/>
      <c r="S168" s="213"/>
      <c r="T168" s="213"/>
      <c r="U168" s="213"/>
      <c r="V168" s="206"/>
      <c r="W168" s="206"/>
      <c r="X168" s="206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152"/>
      <c r="AX168" s="152"/>
      <c r="AY168" s="152"/>
      <c r="AZ168" s="152"/>
      <c r="BA168" s="212"/>
      <c r="BB168" s="152"/>
      <c r="BC168" s="152"/>
    </row>
    <row r="169" spans="1:55" s="209" customFormat="1" ht="15" customHeight="1" x14ac:dyDescent="0.25">
      <c r="A169" s="38"/>
      <c r="B169" s="206"/>
      <c r="C169" s="207"/>
      <c r="D169" s="208"/>
      <c r="E169" s="206"/>
      <c r="F169" s="191"/>
      <c r="G169" s="191"/>
      <c r="H169" s="191"/>
      <c r="I169" s="191"/>
      <c r="J169" s="192"/>
      <c r="K169" s="206"/>
      <c r="L169" s="191"/>
      <c r="M169" s="191"/>
      <c r="N169" s="191"/>
      <c r="O169" s="206"/>
      <c r="P169" s="191"/>
      <c r="Q169" s="191"/>
      <c r="R169" s="191"/>
      <c r="S169" s="213"/>
      <c r="T169" s="213"/>
      <c r="U169" s="213"/>
      <c r="V169" s="206"/>
      <c r="W169" s="206"/>
      <c r="X169" s="206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152"/>
      <c r="AX169" s="152"/>
      <c r="AY169" s="152"/>
      <c r="AZ169" s="152"/>
      <c r="BA169" s="212"/>
      <c r="BB169" s="152"/>
      <c r="BC169" s="152"/>
    </row>
    <row r="170" spans="1:55" s="209" customFormat="1" ht="15" customHeight="1" x14ac:dyDescent="0.25">
      <c r="A170" s="38"/>
      <c r="B170" s="206"/>
      <c r="C170" s="207"/>
      <c r="D170" s="208"/>
      <c r="E170" s="206"/>
      <c r="F170" s="191"/>
      <c r="G170" s="191"/>
      <c r="H170" s="191"/>
      <c r="I170" s="191"/>
      <c r="J170" s="192"/>
      <c r="K170" s="206"/>
      <c r="L170" s="191"/>
      <c r="M170" s="191"/>
      <c r="N170" s="191"/>
      <c r="O170" s="206"/>
      <c r="P170" s="191"/>
      <c r="Q170" s="191"/>
      <c r="R170" s="191"/>
      <c r="S170" s="213"/>
      <c r="T170" s="213"/>
      <c r="U170" s="213"/>
      <c r="V170" s="206"/>
      <c r="W170" s="206"/>
      <c r="X170" s="206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152"/>
      <c r="AX170" s="152"/>
      <c r="AY170" s="152"/>
      <c r="AZ170" s="152"/>
      <c r="BA170" s="212"/>
      <c r="BB170" s="152"/>
      <c r="BC170" s="152"/>
    </row>
    <row r="171" spans="1:55" s="209" customFormat="1" ht="15" customHeight="1" x14ac:dyDescent="0.25">
      <c r="A171" s="38"/>
      <c r="B171" s="206"/>
      <c r="C171" s="207"/>
      <c r="D171" s="208"/>
      <c r="E171" s="206"/>
      <c r="F171" s="191"/>
      <c r="G171" s="191"/>
      <c r="H171" s="191"/>
      <c r="I171" s="191"/>
      <c r="J171" s="192"/>
      <c r="K171" s="206"/>
      <c r="L171" s="191"/>
      <c r="M171" s="191"/>
      <c r="N171" s="191"/>
      <c r="O171" s="206"/>
      <c r="P171" s="191"/>
      <c r="Q171" s="191"/>
      <c r="R171" s="191"/>
      <c r="S171" s="213"/>
      <c r="T171" s="213"/>
      <c r="U171" s="213"/>
      <c r="V171" s="206"/>
      <c r="W171" s="206"/>
      <c r="X171" s="206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152"/>
      <c r="AX171" s="152"/>
      <c r="AY171" s="152"/>
      <c r="AZ171" s="152"/>
      <c r="BA171" s="212"/>
      <c r="BB171" s="152"/>
      <c r="BC171" s="152"/>
    </row>
    <row r="172" spans="1:55" s="209" customFormat="1" ht="15" customHeight="1" x14ac:dyDescent="0.25">
      <c r="A172" s="38"/>
      <c r="B172" s="206"/>
      <c r="C172" s="207"/>
      <c r="D172" s="208"/>
      <c r="E172" s="206"/>
      <c r="F172" s="191"/>
      <c r="G172" s="191"/>
      <c r="H172" s="191"/>
      <c r="I172" s="191"/>
      <c r="J172" s="192"/>
      <c r="K172" s="206"/>
      <c r="L172" s="191"/>
      <c r="M172" s="191"/>
      <c r="N172" s="191"/>
      <c r="O172" s="206"/>
      <c r="P172" s="191"/>
      <c r="Q172" s="191"/>
      <c r="R172" s="191"/>
      <c r="S172" s="213"/>
      <c r="T172" s="213"/>
      <c r="U172" s="213"/>
      <c r="V172" s="206"/>
      <c r="W172" s="206"/>
      <c r="X172" s="206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152"/>
      <c r="AX172" s="152"/>
      <c r="AY172" s="152"/>
      <c r="AZ172" s="152"/>
      <c r="BA172" s="212"/>
      <c r="BB172" s="152"/>
      <c r="BC172" s="152"/>
    </row>
    <row r="173" spans="1:55" s="209" customFormat="1" ht="15" customHeight="1" x14ac:dyDescent="0.25">
      <c r="A173" s="38"/>
      <c r="B173" s="206"/>
      <c r="C173" s="207"/>
      <c r="D173" s="208"/>
      <c r="E173" s="206"/>
      <c r="F173" s="191"/>
      <c r="G173" s="191"/>
      <c r="H173" s="191"/>
      <c r="I173" s="191"/>
      <c r="J173" s="192"/>
      <c r="K173" s="206"/>
      <c r="L173" s="191"/>
      <c r="M173" s="191"/>
      <c r="N173" s="191"/>
      <c r="O173" s="206"/>
      <c r="P173" s="191"/>
      <c r="Q173" s="191"/>
      <c r="R173" s="191"/>
      <c r="S173" s="213"/>
      <c r="T173" s="213"/>
      <c r="U173" s="213"/>
      <c r="V173" s="206"/>
      <c r="W173" s="206"/>
      <c r="X173" s="206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152"/>
      <c r="AX173" s="152"/>
      <c r="AY173" s="152"/>
      <c r="AZ173" s="152"/>
      <c r="BA173" s="212"/>
      <c r="BB173" s="152"/>
      <c r="BC173" s="152"/>
    </row>
    <row r="174" spans="1:55" s="209" customFormat="1" ht="15" customHeight="1" x14ac:dyDescent="0.25">
      <c r="A174" s="38"/>
      <c r="B174" s="206"/>
      <c r="C174" s="207"/>
      <c r="D174" s="208"/>
      <c r="E174" s="206"/>
      <c r="F174" s="191"/>
      <c r="G174" s="191"/>
      <c r="H174" s="191"/>
      <c r="I174" s="191"/>
      <c r="J174" s="192"/>
      <c r="K174" s="206"/>
      <c r="L174" s="191"/>
      <c r="M174" s="191"/>
      <c r="N174" s="191"/>
      <c r="O174" s="206"/>
      <c r="P174" s="191"/>
      <c r="Q174" s="191"/>
      <c r="R174" s="191"/>
      <c r="S174" s="213"/>
      <c r="T174" s="213"/>
      <c r="U174" s="213"/>
      <c r="V174" s="206"/>
      <c r="W174" s="206"/>
      <c r="X174" s="206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152"/>
      <c r="AX174" s="152"/>
      <c r="AY174" s="152"/>
      <c r="AZ174" s="152"/>
      <c r="BA174" s="212"/>
      <c r="BB174" s="152"/>
      <c r="BC174" s="152"/>
    </row>
    <row r="175" spans="1:55" s="209" customFormat="1" ht="15" customHeight="1" x14ac:dyDescent="0.25">
      <c r="A175" s="38"/>
      <c r="B175" s="206"/>
      <c r="C175" s="207"/>
      <c r="D175" s="208"/>
      <c r="E175" s="206"/>
      <c r="F175" s="191"/>
      <c r="G175" s="191"/>
      <c r="H175" s="191"/>
      <c r="I175" s="191"/>
      <c r="J175" s="192"/>
      <c r="K175" s="206"/>
      <c r="L175" s="191"/>
      <c r="M175" s="191"/>
      <c r="N175" s="191"/>
      <c r="O175" s="206"/>
      <c r="P175" s="191"/>
      <c r="Q175" s="191"/>
      <c r="R175" s="191"/>
      <c r="S175" s="213"/>
      <c r="T175" s="213"/>
      <c r="U175" s="213"/>
      <c r="V175" s="206"/>
      <c r="W175" s="206"/>
      <c r="X175" s="206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152"/>
      <c r="AX175" s="152"/>
      <c r="AY175" s="152"/>
      <c r="AZ175" s="152"/>
      <c r="BA175" s="212"/>
      <c r="BB175" s="152"/>
      <c r="BC175" s="152"/>
    </row>
    <row r="176" spans="1:55" s="209" customFormat="1" ht="15" customHeight="1" x14ac:dyDescent="0.25">
      <c r="A176" s="38"/>
      <c r="B176" s="206"/>
      <c r="C176" s="207"/>
      <c r="D176" s="208"/>
      <c r="E176" s="206"/>
      <c r="F176" s="191"/>
      <c r="G176" s="191"/>
      <c r="H176" s="191"/>
      <c r="I176" s="191"/>
      <c r="J176" s="192"/>
      <c r="K176" s="206"/>
      <c r="L176" s="191"/>
      <c r="M176" s="191"/>
      <c r="N176" s="191"/>
      <c r="O176" s="206"/>
      <c r="P176" s="191"/>
      <c r="Q176" s="191"/>
      <c r="R176" s="191"/>
      <c r="S176" s="213"/>
      <c r="T176" s="213"/>
      <c r="U176" s="213"/>
      <c r="V176" s="206"/>
      <c r="W176" s="206"/>
      <c r="X176" s="206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152"/>
      <c r="AX176" s="152"/>
      <c r="AY176" s="152"/>
      <c r="AZ176" s="152"/>
      <c r="BA176" s="212"/>
      <c r="BB176" s="152"/>
      <c r="BC176" s="152"/>
    </row>
    <row r="177" spans="1:55" s="209" customFormat="1" ht="15" customHeight="1" x14ac:dyDescent="0.25">
      <c r="A177" s="38"/>
      <c r="B177" s="206"/>
      <c r="C177" s="207"/>
      <c r="D177" s="208"/>
      <c r="E177" s="206"/>
      <c r="F177" s="191"/>
      <c r="G177" s="191"/>
      <c r="H177" s="191"/>
      <c r="I177" s="191"/>
      <c r="J177" s="192"/>
      <c r="K177" s="206"/>
      <c r="L177" s="191"/>
      <c r="M177" s="191"/>
      <c r="N177" s="191"/>
      <c r="O177" s="206"/>
      <c r="P177" s="191"/>
      <c r="Q177" s="191"/>
      <c r="R177" s="191"/>
      <c r="S177" s="213"/>
      <c r="T177" s="213"/>
      <c r="U177" s="213"/>
      <c r="V177" s="206"/>
      <c r="W177" s="206"/>
      <c r="X177" s="206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152"/>
      <c r="AX177" s="152"/>
      <c r="AY177" s="152"/>
      <c r="AZ177" s="152"/>
      <c r="BA177" s="212"/>
      <c r="BB177" s="152"/>
      <c r="BC177" s="152"/>
    </row>
    <row r="178" spans="1:55" s="209" customFormat="1" ht="15" customHeight="1" x14ac:dyDescent="0.25">
      <c r="A178" s="38"/>
      <c r="B178" s="206"/>
      <c r="C178" s="207"/>
      <c r="D178" s="208"/>
      <c r="E178" s="206"/>
      <c r="F178" s="191"/>
      <c r="G178" s="191"/>
      <c r="H178" s="191"/>
      <c r="I178" s="191"/>
      <c r="J178" s="192"/>
      <c r="K178" s="206"/>
      <c r="L178" s="191"/>
      <c r="M178" s="191"/>
      <c r="N178" s="191"/>
      <c r="O178" s="206"/>
      <c r="P178" s="191"/>
      <c r="Q178" s="191"/>
      <c r="R178" s="191"/>
      <c r="S178" s="213"/>
      <c r="T178" s="213"/>
      <c r="U178" s="213"/>
      <c r="V178" s="206"/>
      <c r="W178" s="206"/>
      <c r="X178" s="206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152"/>
      <c r="AX178" s="152"/>
      <c r="AY178" s="152"/>
      <c r="AZ178" s="152"/>
      <c r="BA178" s="212"/>
      <c r="BB178" s="152"/>
      <c r="BC178" s="152"/>
    </row>
    <row r="179" spans="1:55" s="209" customFormat="1" ht="15" customHeight="1" x14ac:dyDescent="0.25">
      <c r="A179" s="38"/>
      <c r="B179" s="206"/>
      <c r="C179" s="207"/>
      <c r="D179" s="208"/>
      <c r="E179" s="206"/>
      <c r="F179" s="191"/>
      <c r="G179" s="191"/>
      <c r="H179" s="191"/>
      <c r="I179" s="191"/>
      <c r="J179" s="192"/>
      <c r="K179" s="206"/>
      <c r="L179" s="191"/>
      <c r="M179" s="191"/>
      <c r="N179" s="191"/>
      <c r="O179" s="206"/>
      <c r="P179" s="191"/>
      <c r="Q179" s="191"/>
      <c r="R179" s="191"/>
      <c r="S179" s="213"/>
      <c r="T179" s="213"/>
      <c r="U179" s="213"/>
      <c r="V179" s="206"/>
      <c r="W179" s="206"/>
      <c r="X179" s="206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152"/>
      <c r="AX179" s="152"/>
      <c r="AY179" s="152"/>
      <c r="AZ179" s="152"/>
      <c r="BA179" s="212"/>
      <c r="BB179" s="152"/>
      <c r="BC179" s="152"/>
    </row>
    <row r="180" spans="1:55" s="209" customFormat="1" ht="15" customHeight="1" x14ac:dyDescent="0.25">
      <c r="A180" s="38"/>
      <c r="B180" s="206"/>
      <c r="C180" s="207"/>
      <c r="D180" s="208"/>
      <c r="E180" s="206"/>
      <c r="F180" s="191"/>
      <c r="G180" s="191"/>
      <c r="H180" s="191"/>
      <c r="I180" s="191"/>
      <c r="J180" s="192"/>
      <c r="K180" s="206"/>
      <c r="L180" s="191"/>
      <c r="M180" s="191"/>
      <c r="N180" s="191"/>
      <c r="O180" s="206"/>
      <c r="P180" s="191"/>
      <c r="Q180" s="191"/>
      <c r="R180" s="191"/>
      <c r="S180" s="213"/>
      <c r="T180" s="213"/>
      <c r="U180" s="213"/>
      <c r="V180" s="206"/>
      <c r="W180" s="206"/>
      <c r="X180" s="206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152"/>
      <c r="AX180" s="152"/>
      <c r="AY180" s="152"/>
      <c r="AZ180" s="152"/>
      <c r="BA180" s="212"/>
      <c r="BB180" s="152"/>
      <c r="BC180" s="152"/>
    </row>
    <row r="181" spans="1:55" s="209" customFormat="1" ht="15" customHeight="1" x14ac:dyDescent="0.25">
      <c r="A181" s="38"/>
      <c r="B181" s="206"/>
      <c r="C181" s="207"/>
      <c r="D181" s="208"/>
      <c r="E181" s="206"/>
      <c r="F181" s="191"/>
      <c r="G181" s="191"/>
      <c r="H181" s="191"/>
      <c r="I181" s="191"/>
      <c r="J181" s="192"/>
      <c r="K181" s="206"/>
      <c r="L181" s="191"/>
      <c r="M181" s="191"/>
      <c r="N181" s="191"/>
      <c r="O181" s="206"/>
      <c r="P181" s="191"/>
      <c r="Q181" s="191"/>
      <c r="R181" s="191"/>
      <c r="S181" s="213"/>
      <c r="T181" s="213"/>
      <c r="U181" s="213"/>
      <c r="V181" s="206"/>
      <c r="W181" s="206"/>
      <c r="X181" s="206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152"/>
      <c r="AX181" s="152"/>
      <c r="AY181" s="152"/>
      <c r="AZ181" s="152"/>
      <c r="BA181" s="212"/>
      <c r="BB181" s="152"/>
      <c r="BC181" s="152"/>
    </row>
    <row r="182" spans="1:55" s="209" customFormat="1" ht="15" customHeight="1" x14ac:dyDescent="0.25">
      <c r="A182" s="38"/>
      <c r="B182" s="206"/>
      <c r="C182" s="207"/>
      <c r="D182" s="208"/>
      <c r="E182" s="206"/>
      <c r="F182" s="191"/>
      <c r="G182" s="191"/>
      <c r="H182" s="191"/>
      <c r="I182" s="191"/>
      <c r="J182" s="192"/>
      <c r="K182" s="206"/>
      <c r="L182" s="191"/>
      <c r="M182" s="191"/>
      <c r="N182" s="191"/>
      <c r="O182" s="206"/>
      <c r="P182" s="191"/>
      <c r="Q182" s="191"/>
      <c r="R182" s="191"/>
      <c r="S182" s="213"/>
      <c r="T182" s="213"/>
      <c r="U182" s="213"/>
      <c r="V182" s="206"/>
      <c r="W182" s="206"/>
      <c r="X182" s="206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152"/>
      <c r="AX182" s="152"/>
      <c r="AY182" s="152"/>
      <c r="AZ182" s="152"/>
      <c r="BA182" s="212"/>
      <c r="BB182" s="152"/>
      <c r="BC182" s="152"/>
    </row>
    <row r="183" spans="1:55" s="209" customFormat="1" ht="15" customHeight="1" x14ac:dyDescent="0.25">
      <c r="A183" s="38"/>
      <c r="B183" s="206"/>
      <c r="C183" s="207"/>
      <c r="D183" s="208"/>
      <c r="E183" s="206"/>
      <c r="F183" s="191"/>
      <c r="G183" s="191"/>
      <c r="H183" s="191"/>
      <c r="I183" s="191"/>
      <c r="J183" s="192"/>
      <c r="K183" s="206"/>
      <c r="L183" s="191"/>
      <c r="M183" s="191"/>
      <c r="N183" s="191"/>
      <c r="O183" s="206"/>
      <c r="P183" s="191"/>
      <c r="Q183" s="191"/>
      <c r="R183" s="191"/>
      <c r="S183" s="213"/>
      <c r="T183" s="213"/>
      <c r="U183" s="213"/>
      <c r="V183" s="206"/>
      <c r="W183" s="206"/>
      <c r="X183" s="206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152"/>
      <c r="AX183" s="152"/>
      <c r="AY183" s="152"/>
      <c r="AZ183" s="152"/>
      <c r="BA183" s="212"/>
      <c r="BB183" s="152"/>
      <c r="BC183" s="152"/>
    </row>
    <row r="184" spans="1:55" s="209" customFormat="1" ht="15" customHeight="1" x14ac:dyDescent="0.25">
      <c r="A184" s="38"/>
      <c r="B184" s="206"/>
      <c r="C184" s="207"/>
      <c r="D184" s="208"/>
      <c r="E184" s="206"/>
      <c r="F184" s="191"/>
      <c r="G184" s="191"/>
      <c r="H184" s="191"/>
      <c r="I184" s="191"/>
      <c r="J184" s="192"/>
      <c r="K184" s="206"/>
      <c r="L184" s="191"/>
      <c r="M184" s="191"/>
      <c r="N184" s="191"/>
      <c r="O184" s="206"/>
      <c r="P184" s="191"/>
      <c r="Q184" s="191"/>
      <c r="R184" s="191"/>
      <c r="S184" s="213"/>
      <c r="T184" s="213"/>
      <c r="U184" s="213"/>
      <c r="V184" s="206"/>
      <c r="W184" s="206"/>
      <c r="X184" s="206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152"/>
      <c r="AX184" s="152"/>
      <c r="AY184" s="152"/>
      <c r="AZ184" s="152"/>
      <c r="BA184" s="212"/>
      <c r="BB184" s="152"/>
      <c r="BC184" s="152"/>
    </row>
    <row r="185" spans="1:55" s="209" customFormat="1" ht="15" customHeight="1" x14ac:dyDescent="0.25">
      <c r="A185" s="38"/>
      <c r="B185" s="206"/>
      <c r="C185" s="207"/>
      <c r="D185" s="208"/>
      <c r="E185" s="206"/>
      <c r="F185" s="191"/>
      <c r="G185" s="191"/>
      <c r="H185" s="191"/>
      <c r="I185" s="191"/>
      <c r="J185" s="192"/>
      <c r="K185" s="206"/>
      <c r="L185" s="191"/>
      <c r="M185" s="191"/>
      <c r="N185" s="191"/>
      <c r="O185" s="206"/>
      <c r="P185" s="191"/>
      <c r="Q185" s="191"/>
      <c r="R185" s="191"/>
      <c r="S185" s="213"/>
      <c r="T185" s="213"/>
      <c r="U185" s="213"/>
      <c r="V185" s="206"/>
      <c r="W185" s="206"/>
      <c r="X185" s="206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  <c r="AS185" s="211"/>
      <c r="AT185" s="211"/>
      <c r="AU185" s="211"/>
      <c r="AV185" s="211"/>
      <c r="AW185" s="152"/>
      <c r="AX185" s="152"/>
      <c r="AY185" s="152"/>
      <c r="AZ185" s="152"/>
      <c r="BA185" s="212"/>
      <c r="BB185" s="152"/>
      <c r="BC185" s="152"/>
    </row>
    <row r="186" spans="1:55" s="209" customFormat="1" ht="15" customHeight="1" x14ac:dyDescent="0.25">
      <c r="A186" s="38"/>
      <c r="B186" s="206"/>
      <c r="C186" s="207"/>
      <c r="D186" s="208"/>
      <c r="E186" s="206"/>
      <c r="F186" s="191"/>
      <c r="G186" s="191"/>
      <c r="H186" s="191"/>
      <c r="I186" s="191"/>
      <c r="J186" s="192"/>
      <c r="K186" s="206"/>
      <c r="L186" s="191"/>
      <c r="M186" s="191"/>
      <c r="N186" s="191"/>
      <c r="O186" s="206"/>
      <c r="P186" s="191"/>
      <c r="Q186" s="191"/>
      <c r="R186" s="191"/>
      <c r="S186" s="213"/>
      <c r="T186" s="213"/>
      <c r="U186" s="213"/>
      <c r="V186" s="206"/>
      <c r="W186" s="206"/>
      <c r="X186" s="206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152"/>
      <c r="AX186" s="152"/>
      <c r="AY186" s="152"/>
      <c r="AZ186" s="152"/>
      <c r="BA186" s="212"/>
      <c r="BB186" s="152"/>
      <c r="BC186" s="152"/>
    </row>
    <row r="187" spans="1:55" s="209" customFormat="1" ht="15" customHeight="1" x14ac:dyDescent="0.25">
      <c r="A187" s="38"/>
      <c r="B187" s="206"/>
      <c r="C187" s="207"/>
      <c r="D187" s="208"/>
      <c r="E187" s="206"/>
      <c r="F187" s="191"/>
      <c r="G187" s="191"/>
      <c r="H187" s="191"/>
      <c r="I187" s="191"/>
      <c r="J187" s="192"/>
      <c r="K187" s="206"/>
      <c r="L187" s="191"/>
      <c r="M187" s="191"/>
      <c r="N187" s="191"/>
      <c r="O187" s="206"/>
      <c r="P187" s="191"/>
      <c r="Q187" s="191"/>
      <c r="R187" s="191"/>
      <c r="S187" s="213"/>
      <c r="T187" s="213"/>
      <c r="U187" s="213"/>
      <c r="V187" s="206"/>
      <c r="W187" s="206"/>
      <c r="X187" s="206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152"/>
      <c r="AX187" s="152"/>
      <c r="AY187" s="152"/>
      <c r="AZ187" s="152"/>
      <c r="BA187" s="212"/>
      <c r="BB187" s="152"/>
      <c r="BC187" s="152"/>
    </row>
    <row r="188" spans="1:55" s="209" customFormat="1" ht="15" customHeight="1" x14ac:dyDescent="0.25">
      <c r="A188" s="38"/>
      <c r="B188" s="206"/>
      <c r="C188" s="207"/>
      <c r="D188" s="208"/>
      <c r="E188" s="206"/>
      <c r="F188" s="191"/>
      <c r="G188" s="191"/>
      <c r="H188" s="191"/>
      <c r="I188" s="191"/>
      <c r="J188" s="192"/>
      <c r="K188" s="206"/>
      <c r="L188" s="191"/>
      <c r="M188" s="191"/>
      <c r="N188" s="191"/>
      <c r="O188" s="206"/>
      <c r="P188" s="191"/>
      <c r="Q188" s="191"/>
      <c r="R188" s="191"/>
      <c r="S188" s="213"/>
      <c r="T188" s="213"/>
      <c r="U188" s="213"/>
      <c r="V188" s="206"/>
      <c r="W188" s="206"/>
      <c r="X188" s="206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152"/>
      <c r="AX188" s="152"/>
      <c r="AY188" s="152"/>
      <c r="AZ188" s="152"/>
      <c r="BA188" s="212"/>
      <c r="BB188" s="152"/>
      <c r="BC188" s="152"/>
    </row>
    <row r="189" spans="1:55" s="209" customFormat="1" ht="15" customHeight="1" x14ac:dyDescent="0.25">
      <c r="A189" s="38"/>
      <c r="B189" s="206"/>
      <c r="C189" s="207"/>
      <c r="D189" s="208"/>
      <c r="E189" s="206"/>
      <c r="F189" s="191"/>
      <c r="G189" s="191"/>
      <c r="H189" s="191"/>
      <c r="I189" s="191"/>
      <c r="J189" s="192"/>
      <c r="K189" s="206"/>
      <c r="L189" s="191"/>
      <c r="M189" s="191"/>
      <c r="N189" s="191"/>
      <c r="O189" s="206"/>
      <c r="P189" s="191"/>
      <c r="Q189" s="191"/>
      <c r="R189" s="191"/>
      <c r="S189" s="213"/>
      <c r="T189" s="213"/>
      <c r="U189" s="213"/>
      <c r="V189" s="206"/>
      <c r="W189" s="206"/>
      <c r="X189" s="206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211"/>
      <c r="AJ189" s="211"/>
      <c r="AK189" s="211"/>
      <c r="AL189" s="211"/>
      <c r="AM189" s="211"/>
      <c r="AN189" s="211"/>
      <c r="AO189" s="211"/>
      <c r="AP189" s="211"/>
      <c r="AQ189" s="211"/>
      <c r="AR189" s="211"/>
      <c r="AS189" s="211"/>
      <c r="AT189" s="211"/>
      <c r="AU189" s="211"/>
      <c r="AV189" s="211"/>
      <c r="AW189" s="152"/>
      <c r="AX189" s="152"/>
      <c r="AY189" s="152"/>
      <c r="AZ189" s="152"/>
      <c r="BA189" s="212"/>
      <c r="BB189" s="152"/>
      <c r="BC189" s="152"/>
    </row>
    <row r="190" spans="1:55" s="209" customFormat="1" ht="15" customHeight="1" x14ac:dyDescent="0.25">
      <c r="A190" s="38"/>
      <c r="B190" s="206"/>
      <c r="C190" s="207"/>
      <c r="D190" s="208"/>
      <c r="E190" s="206"/>
      <c r="F190" s="191"/>
      <c r="G190" s="191"/>
      <c r="H190" s="191"/>
      <c r="I190" s="191"/>
      <c r="J190" s="192"/>
      <c r="K190" s="206"/>
      <c r="L190" s="191"/>
      <c r="M190" s="191"/>
      <c r="N190" s="191"/>
      <c r="O190" s="206"/>
      <c r="P190" s="191"/>
      <c r="Q190" s="191"/>
      <c r="R190" s="191"/>
      <c r="S190" s="213"/>
      <c r="T190" s="213"/>
      <c r="U190" s="213"/>
      <c r="V190" s="206"/>
      <c r="W190" s="206"/>
      <c r="X190" s="206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152"/>
      <c r="AX190" s="152"/>
      <c r="AY190" s="152"/>
      <c r="AZ190" s="152"/>
      <c r="BA190" s="212"/>
      <c r="BB190" s="152"/>
      <c r="BC190" s="152"/>
    </row>
    <row r="191" spans="1:55" s="209" customFormat="1" ht="15" customHeight="1" x14ac:dyDescent="0.25">
      <c r="A191" s="38"/>
      <c r="B191" s="206"/>
      <c r="C191" s="207"/>
      <c r="D191" s="208"/>
      <c r="E191" s="206"/>
      <c r="F191" s="191"/>
      <c r="G191" s="191"/>
      <c r="H191" s="191"/>
      <c r="I191" s="191"/>
      <c r="J191" s="192"/>
      <c r="K191" s="206"/>
      <c r="L191" s="191"/>
      <c r="M191" s="191"/>
      <c r="N191" s="191"/>
      <c r="O191" s="206"/>
      <c r="P191" s="191"/>
      <c r="Q191" s="191"/>
      <c r="R191" s="191"/>
      <c r="S191" s="213"/>
      <c r="T191" s="213"/>
      <c r="U191" s="213"/>
      <c r="V191" s="206"/>
      <c r="W191" s="206"/>
      <c r="X191" s="206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152"/>
      <c r="AX191" s="152"/>
      <c r="AY191" s="152"/>
      <c r="AZ191" s="152"/>
      <c r="BA191" s="212"/>
      <c r="BB191" s="152"/>
      <c r="BC191" s="152"/>
    </row>
    <row r="192" spans="1:55" s="209" customFormat="1" ht="15" customHeight="1" x14ac:dyDescent="0.25">
      <c r="A192" s="38"/>
      <c r="B192" s="206"/>
      <c r="C192" s="207"/>
      <c r="D192" s="208"/>
      <c r="E192" s="206"/>
      <c r="F192" s="191"/>
      <c r="G192" s="191"/>
      <c r="H192" s="191"/>
      <c r="I192" s="191"/>
      <c r="J192" s="192"/>
      <c r="K192" s="206"/>
      <c r="L192" s="191"/>
      <c r="M192" s="191"/>
      <c r="N192" s="191"/>
      <c r="O192" s="206"/>
      <c r="P192" s="191"/>
      <c r="Q192" s="191"/>
      <c r="R192" s="191"/>
      <c r="S192" s="213"/>
      <c r="T192" s="213"/>
      <c r="U192" s="213"/>
      <c r="V192" s="206"/>
      <c r="W192" s="206"/>
      <c r="X192" s="206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152"/>
      <c r="AX192" s="152"/>
      <c r="AY192" s="152"/>
      <c r="AZ192" s="152"/>
      <c r="BA192" s="212"/>
      <c r="BB192" s="152"/>
      <c r="BC192" s="152"/>
    </row>
    <row r="193" spans="1:55" s="209" customFormat="1" ht="15" customHeight="1" x14ac:dyDescent="0.25">
      <c r="A193" s="38"/>
      <c r="B193" s="206"/>
      <c r="C193" s="207"/>
      <c r="D193" s="208"/>
      <c r="E193" s="206"/>
      <c r="F193" s="191"/>
      <c r="G193" s="191"/>
      <c r="H193" s="191"/>
      <c r="I193" s="191"/>
      <c r="J193" s="192"/>
      <c r="K193" s="206"/>
      <c r="L193" s="191"/>
      <c r="M193" s="191"/>
      <c r="N193" s="191"/>
      <c r="O193" s="206"/>
      <c r="P193" s="191"/>
      <c r="Q193" s="191"/>
      <c r="R193" s="191"/>
      <c r="S193" s="213"/>
      <c r="T193" s="213"/>
      <c r="U193" s="213"/>
      <c r="V193" s="206"/>
      <c r="W193" s="206"/>
      <c r="X193" s="206"/>
      <c r="Y193" s="151"/>
      <c r="Z193" s="151"/>
      <c r="AA193" s="151"/>
      <c r="AB193" s="173"/>
      <c r="AC193" s="173"/>
      <c r="AD193" s="173"/>
      <c r="AE193" s="173"/>
      <c r="AF193" s="173"/>
      <c r="AG193" s="173"/>
      <c r="AH193" s="173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152"/>
      <c r="AX193" s="152"/>
      <c r="AY193" s="152"/>
      <c r="AZ193" s="152"/>
      <c r="BA193" s="212"/>
      <c r="BB193" s="152"/>
      <c r="BC193" s="152"/>
    </row>
    <row r="194" spans="1:55" ht="15" customHeight="1" x14ac:dyDescent="0.2">
      <c r="A194" s="38"/>
      <c r="B194" s="206"/>
      <c r="C194" s="207"/>
      <c r="D194" s="208"/>
      <c r="E194" s="206"/>
      <c r="F194" s="191"/>
      <c r="G194" s="191"/>
      <c r="H194" s="191"/>
      <c r="I194" s="191"/>
      <c r="J194" s="192"/>
      <c r="K194" s="206"/>
      <c r="L194" s="191"/>
      <c r="M194" s="191"/>
      <c r="N194" s="191"/>
      <c r="O194" s="206"/>
      <c r="P194" s="191"/>
      <c r="Q194" s="191"/>
      <c r="R194" s="191"/>
      <c r="V194" s="206"/>
      <c r="W194" s="206"/>
      <c r="X194" s="206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BA194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2020-09-12T08:39:50Z</dcterms:modified>
</cp:coreProperties>
</file>