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20" i="2" l="1"/>
  <c r="F20" i="2"/>
  <c r="AS16" i="2"/>
  <c r="AQ16" i="2"/>
  <c r="AR16" i="2" s="1"/>
  <c r="AP16" i="2"/>
  <c r="AO16" i="2"/>
  <c r="AN16" i="2"/>
  <c r="AM16" i="2"/>
  <c r="AG16" i="2"/>
  <c r="AE16" i="2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G22" i="2" s="1"/>
  <c r="F16" i="2"/>
  <c r="E16" i="2"/>
  <c r="E20" i="2" s="1"/>
  <c r="E22" i="2" s="1"/>
  <c r="I21" i="2" l="1"/>
  <c r="K21" i="2"/>
  <c r="K22" i="2" s="1"/>
  <c r="J22" i="2" s="1"/>
  <c r="I22" i="2"/>
  <c r="F21" i="2"/>
  <c r="N21" i="2" s="1"/>
  <c r="H21" i="2"/>
  <c r="F22" i="2"/>
  <c r="N22" i="2" s="1"/>
  <c r="O22" i="2"/>
  <c r="O21" i="2"/>
  <c r="J21" i="2"/>
  <c r="L21" i="2"/>
  <c r="M21" i="2"/>
  <c r="H22" i="2"/>
  <c r="M22" i="2" s="1"/>
  <c r="AF16" i="2"/>
  <c r="L22" i="2" l="1"/>
</calcChain>
</file>

<file path=xl/sharedStrings.xml><?xml version="1.0" encoding="utf-8"?>
<sst xmlns="http://schemas.openxmlformats.org/spreadsheetml/2006/main" count="208" uniqueCount="81">
  <si>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</si>
  <si>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</si>
  <si>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</si>
  <si>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</si>
  <si>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</si>
  <si>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</si>
  <si>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</si>
  <si>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</si>
  <si>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</si>
  <si>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</si>
  <si>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</si>
  <si>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</si>
  <si>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</si>
  <si>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</si>
  <si>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</si>
  <si>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</si>
  <si>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</si>
  <si>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</si>
  <si>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</si>
  <si>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</si>
  <si>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</si>
  <si>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</si>
  <si>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</si>
  <si>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</si>
  <si>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</si>
  <si>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</si>
  <si>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</si>
  <si>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</si>
  <si>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</si>
  <si>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</si>
  <si>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</si>
  <si>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</si>
  <si>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</si>
  <si>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</si>
  <si>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Sipiläinen</t>
  </si>
  <si>
    <t>4.</t>
  </si>
  <si>
    <t>Kiri</t>
  </si>
  <si>
    <t>ykköspesis</t>
  </si>
  <si>
    <t>3.</t>
  </si>
  <si>
    <t>2.</t>
  </si>
  <si>
    <t>20.08. 2003  IPV - Kiri  0-1  (0-1, 2-2)</t>
  </si>
  <si>
    <t xml:space="preserve">  26 v   3 kk 29 pv</t>
  </si>
  <si>
    <t>4.  ottelu</t>
  </si>
  <si>
    <t>31.08. 2003  Kiri - ViVe  1-2  (3-2, 1-4, 0-2)</t>
  </si>
  <si>
    <t xml:space="preserve">  26 v   4 kk   9 pv</t>
  </si>
  <si>
    <t>03.09. 2003  KiPa - Kiri  2-0  (5-1, 2-0)</t>
  </si>
  <si>
    <t>5.  ottelu</t>
  </si>
  <si>
    <t xml:space="preserve">  26 v   4 kk 12 pv</t>
  </si>
  <si>
    <t>05.09. 2004  Kiri - IPV  2-1  (2-3, 3-0, 6-0)</t>
  </si>
  <si>
    <t>12.  ottelu</t>
  </si>
  <si>
    <t xml:space="preserve">  27 v   4 kk 14 pv</t>
  </si>
  <si>
    <t>suomensarja</t>
  </si>
  <si>
    <t>LieKi</t>
  </si>
  <si>
    <t>1.</t>
  </si>
  <si>
    <t>Valo</t>
  </si>
  <si>
    <t>Seurat</t>
  </si>
  <si>
    <t>Valo = Jyväskylän Valo  (1948)</t>
  </si>
  <si>
    <t>LieKi = Lievestuoreen Kisa  (1927)</t>
  </si>
  <si>
    <t>PalU = Palokan Urheilijat  (1947),  kasvattajaseura</t>
  </si>
  <si>
    <t>Kiri = Jyväskylän Kiri  (1930)</t>
  </si>
  <si>
    <t>22.4.1977</t>
  </si>
  <si>
    <t>LieKi  2</t>
  </si>
  <si>
    <t>9.</t>
  </si>
  <si>
    <t>****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</si>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</sst>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zoomScale="97" zoomScaleNormal="97" workbookViewId="0">
      <selection activeCell="B4" sqref="B4:D4"/>
    </sheetView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7"/>
      <c r="W2" s="22" t="s">
        <v>16</v>
      </c>
      <c r="X2" s="14"/>
      <c r="Y2" s="14"/>
      <c r="Z2" s="14"/>
      <c r="AA2" s="14"/>
      <c r="AB2" s="14"/>
      <c r="AC2" s="87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1999</v>
      </c>
      <c r="C4" s="25" t="s">
        <v>35</v>
      </c>
      <c r="D4" s="26" t="s">
        <v>54</v>
      </c>
      <c r="E4" s="25"/>
      <c r="F4" s="27" t="s">
        <v>51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5"/>
      <c r="Y4" s="35"/>
      <c r="Z4" s="35"/>
      <c r="AA4" s="35"/>
      <c r="AB4" s="71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0">
        <v>2000</v>
      </c>
      <c r="C5" s="30"/>
      <c r="D5" s="2"/>
      <c r="E5" s="30"/>
      <c r="F5" s="30"/>
      <c r="G5" s="32"/>
      <c r="H5" s="30"/>
      <c r="I5" s="30"/>
      <c r="J5" s="30"/>
      <c r="K5" s="30"/>
      <c r="L5" s="30"/>
      <c r="M5" s="30"/>
      <c r="N5" s="30"/>
      <c r="O5" s="29"/>
      <c r="P5" s="30"/>
      <c r="Q5" s="30"/>
      <c r="R5" s="30"/>
      <c r="S5" s="30"/>
      <c r="T5" s="30"/>
      <c r="U5" s="30"/>
      <c r="V5" s="29"/>
      <c r="W5" s="31"/>
      <c r="X5" s="35"/>
      <c r="Y5" s="35"/>
      <c r="Z5" s="35"/>
      <c r="AA5" s="35"/>
      <c r="AB5" s="71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2001</v>
      </c>
      <c r="C6" s="25" t="s">
        <v>35</v>
      </c>
      <c r="D6" s="33" t="s">
        <v>54</v>
      </c>
      <c r="E6" s="33"/>
      <c r="F6" s="27" t="s">
        <v>51</v>
      </c>
      <c r="G6" s="41"/>
      <c r="H6" s="84"/>
      <c r="I6" s="33"/>
      <c r="J6" s="33"/>
      <c r="K6" s="33"/>
      <c r="L6" s="33"/>
      <c r="M6" s="25"/>
      <c r="N6" s="25"/>
      <c r="O6" s="29"/>
      <c r="P6" s="30"/>
      <c r="Q6" s="30"/>
      <c r="R6" s="30"/>
      <c r="S6" s="30"/>
      <c r="T6" s="30"/>
      <c r="U6" s="30"/>
      <c r="V6" s="29"/>
      <c r="W6" s="31"/>
      <c r="X6" s="35"/>
      <c r="Y6" s="35"/>
      <c r="Z6" s="35"/>
      <c r="AA6" s="35"/>
      <c r="AB6" s="71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2002</v>
      </c>
      <c r="C7" s="25" t="s">
        <v>38</v>
      </c>
      <c r="D7" s="33" t="s">
        <v>54</v>
      </c>
      <c r="E7" s="33"/>
      <c r="F7" s="27" t="s">
        <v>51</v>
      </c>
      <c r="G7" s="41"/>
      <c r="H7" s="84"/>
      <c r="I7" s="33"/>
      <c r="J7" s="33"/>
      <c r="K7" s="33"/>
      <c r="L7" s="33"/>
      <c r="M7" s="25"/>
      <c r="N7" s="25"/>
      <c r="O7" s="29"/>
      <c r="P7" s="30"/>
      <c r="Q7" s="30"/>
      <c r="R7" s="30"/>
      <c r="S7" s="30"/>
      <c r="T7" s="30"/>
      <c r="U7" s="30"/>
      <c r="V7" s="29"/>
      <c r="W7" s="31"/>
      <c r="X7" s="35"/>
      <c r="Y7" s="35"/>
      <c r="Z7" s="35"/>
      <c r="AA7" s="35"/>
      <c r="AB7" s="71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7">
        <v>2003</v>
      </c>
      <c r="C8" s="37" t="s">
        <v>35</v>
      </c>
      <c r="D8" s="38" t="s">
        <v>36</v>
      </c>
      <c r="E8" s="39"/>
      <c r="F8" s="39" t="s">
        <v>37</v>
      </c>
      <c r="G8" s="40"/>
      <c r="H8" s="85"/>
      <c r="I8" s="38"/>
      <c r="J8" s="38"/>
      <c r="K8" s="38"/>
      <c r="L8" s="38"/>
      <c r="M8" s="38"/>
      <c r="N8" s="38"/>
      <c r="O8" s="29"/>
      <c r="P8" s="30"/>
      <c r="Q8" s="30"/>
      <c r="R8" s="30"/>
      <c r="S8" s="30"/>
      <c r="T8" s="30"/>
      <c r="U8" s="30"/>
      <c r="V8" s="29"/>
      <c r="W8" s="31">
        <v>7</v>
      </c>
      <c r="X8" s="35">
        <v>0</v>
      </c>
      <c r="Y8" s="35">
        <v>1</v>
      </c>
      <c r="Z8" s="35">
        <v>3</v>
      </c>
      <c r="AA8" s="35">
        <v>17</v>
      </c>
      <c r="AB8" s="71">
        <v>0.436</v>
      </c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7">
        <v>2004</v>
      </c>
      <c r="C9" s="40" t="s">
        <v>38</v>
      </c>
      <c r="D9" s="38" t="s">
        <v>36</v>
      </c>
      <c r="E9" s="37"/>
      <c r="F9" s="39" t="s">
        <v>37</v>
      </c>
      <c r="G9" s="40"/>
      <c r="H9" s="85"/>
      <c r="I9" s="38"/>
      <c r="J9" s="38"/>
      <c r="K9" s="38"/>
      <c r="L9" s="38"/>
      <c r="M9" s="38"/>
      <c r="N9" s="38"/>
      <c r="O9" s="29"/>
      <c r="P9" s="30"/>
      <c r="Q9" s="30"/>
      <c r="R9" s="30"/>
      <c r="S9" s="30"/>
      <c r="T9" s="30"/>
      <c r="U9" s="30"/>
      <c r="V9" s="29"/>
      <c r="W9" s="31">
        <v>7</v>
      </c>
      <c r="X9" s="35">
        <v>1</v>
      </c>
      <c r="Y9" s="35">
        <v>2</v>
      </c>
      <c r="Z9" s="35">
        <v>2</v>
      </c>
      <c r="AA9" s="35">
        <v>27</v>
      </c>
      <c r="AB9" s="71">
        <v>0.628</v>
      </c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7">
        <v>2005</v>
      </c>
      <c r="C10" s="40" t="s">
        <v>39</v>
      </c>
      <c r="D10" s="38" t="s">
        <v>36</v>
      </c>
      <c r="E10" s="38"/>
      <c r="F10" s="39" t="s">
        <v>37</v>
      </c>
      <c r="G10" s="40"/>
      <c r="H10" s="85"/>
      <c r="I10" s="38"/>
      <c r="J10" s="38"/>
      <c r="K10" s="38"/>
      <c r="L10" s="38"/>
      <c r="M10" s="37"/>
      <c r="N10" s="37"/>
      <c r="O10" s="29"/>
      <c r="P10" s="30"/>
      <c r="Q10" s="30"/>
      <c r="R10" s="30"/>
      <c r="S10" s="30"/>
      <c r="T10" s="30"/>
      <c r="U10" s="30"/>
      <c r="V10" s="29"/>
      <c r="W10" s="31">
        <v>7</v>
      </c>
      <c r="X10" s="35">
        <v>0</v>
      </c>
      <c r="Y10" s="35">
        <v>0</v>
      </c>
      <c r="Z10" s="35">
        <v>1</v>
      </c>
      <c r="AA10" s="35">
        <v>13</v>
      </c>
      <c r="AB10" s="71">
        <v>0.41899999999999998</v>
      </c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2006</v>
      </c>
      <c r="C11" s="36"/>
      <c r="D11" s="2"/>
      <c r="E11" s="2"/>
      <c r="F11" s="34"/>
      <c r="G11" s="30"/>
      <c r="H11" s="30"/>
      <c r="I11" s="2"/>
      <c r="J11" s="2"/>
      <c r="K11" s="2"/>
      <c r="L11" s="2"/>
      <c r="M11" s="30"/>
      <c r="N11" s="30"/>
      <c r="O11" s="29"/>
      <c r="P11" s="30"/>
      <c r="Q11" s="30"/>
      <c r="R11" s="30"/>
      <c r="S11" s="30"/>
      <c r="T11" s="30"/>
      <c r="U11" s="30"/>
      <c r="V11" s="29"/>
      <c r="W11" s="31"/>
      <c r="X11" s="35"/>
      <c r="Y11" s="35"/>
      <c r="Z11" s="35"/>
      <c r="AA11" s="35"/>
      <c r="AB11" s="71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2007</v>
      </c>
      <c r="C12" s="41" t="s">
        <v>39</v>
      </c>
      <c r="D12" s="33" t="s">
        <v>52</v>
      </c>
      <c r="E12" s="33"/>
      <c r="F12" s="27" t="s">
        <v>51</v>
      </c>
      <c r="G12" s="25"/>
      <c r="H12" s="25"/>
      <c r="I12" s="33"/>
      <c r="J12" s="33"/>
      <c r="K12" s="33"/>
      <c r="L12" s="33"/>
      <c r="M12" s="25"/>
      <c r="N12" s="25"/>
      <c r="O12" s="29"/>
      <c r="P12" s="30"/>
      <c r="Q12" s="30"/>
      <c r="R12" s="30"/>
      <c r="S12" s="30"/>
      <c r="T12" s="30"/>
      <c r="U12" s="30"/>
      <c r="V12" s="29"/>
      <c r="W12" s="31"/>
      <c r="X12" s="35"/>
      <c r="Y12" s="35"/>
      <c r="Z12" s="35"/>
      <c r="AA12" s="35"/>
      <c r="AB12" s="71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2008</v>
      </c>
      <c r="C13" s="41" t="s">
        <v>39</v>
      </c>
      <c r="D13" s="33" t="s">
        <v>52</v>
      </c>
      <c r="E13" s="33"/>
      <c r="F13" s="27" t="s">
        <v>51</v>
      </c>
      <c r="G13" s="25"/>
      <c r="H13" s="25"/>
      <c r="I13" s="33"/>
      <c r="J13" s="33"/>
      <c r="K13" s="33"/>
      <c r="L13" s="33"/>
      <c r="M13" s="25"/>
      <c r="N13" s="25"/>
      <c r="O13" s="29"/>
      <c r="P13" s="30"/>
      <c r="Q13" s="30"/>
      <c r="R13" s="30"/>
      <c r="S13" s="30"/>
      <c r="T13" s="30"/>
      <c r="U13" s="30"/>
      <c r="V13" s="29"/>
      <c r="W13" s="31"/>
      <c r="X13" s="35"/>
      <c r="Y13" s="35"/>
      <c r="Z13" s="35"/>
      <c r="AA13" s="35"/>
      <c r="AB13" s="71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25">
        <v>2009</v>
      </c>
      <c r="C14" s="41" t="s">
        <v>39</v>
      </c>
      <c r="D14" s="33" t="s">
        <v>52</v>
      </c>
      <c r="E14" s="33"/>
      <c r="F14" s="27" t="s">
        <v>51</v>
      </c>
      <c r="G14" s="25"/>
      <c r="H14" s="25"/>
      <c r="I14" s="33"/>
      <c r="J14" s="33"/>
      <c r="K14" s="33"/>
      <c r="L14" s="33"/>
      <c r="M14" s="25"/>
      <c r="N14" s="25"/>
      <c r="O14" s="29"/>
      <c r="P14" s="30"/>
      <c r="Q14" s="30"/>
      <c r="R14" s="30"/>
      <c r="S14" s="30"/>
      <c r="T14" s="30"/>
      <c r="U14" s="30"/>
      <c r="V14" s="29"/>
      <c r="W14" s="31"/>
      <c r="X14" s="35"/>
      <c r="Y14" s="35"/>
      <c r="Z14" s="35"/>
      <c r="AA14" s="35"/>
      <c r="AB14" s="71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2010</v>
      </c>
      <c r="C15" s="41" t="s">
        <v>53</v>
      </c>
      <c r="D15" s="33" t="s">
        <v>52</v>
      </c>
      <c r="E15" s="33"/>
      <c r="F15" s="27" t="s">
        <v>51</v>
      </c>
      <c r="G15" s="25"/>
      <c r="H15" s="25"/>
      <c r="I15" s="33"/>
      <c r="J15" s="33"/>
      <c r="K15" s="33"/>
      <c r="L15" s="33"/>
      <c r="M15" s="25"/>
      <c r="N15" s="25"/>
      <c r="O15" s="29"/>
      <c r="P15" s="30"/>
      <c r="Q15" s="30"/>
      <c r="R15" s="30"/>
      <c r="S15" s="30"/>
      <c r="T15" s="30"/>
      <c r="U15" s="30"/>
      <c r="V15" s="29"/>
      <c r="W15" s="31"/>
      <c r="X15" s="35"/>
      <c r="Y15" s="35"/>
      <c r="Z15" s="35"/>
      <c r="AA15" s="35"/>
      <c r="AB15" s="71"/>
      <c r="AC15" s="29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25">
        <v>2011</v>
      </c>
      <c r="C16" s="25" t="s">
        <v>62</v>
      </c>
      <c r="D16" s="33" t="s">
        <v>61</v>
      </c>
      <c r="E16" s="25"/>
      <c r="F16" s="27" t="s">
        <v>51</v>
      </c>
      <c r="G16" s="25"/>
      <c r="H16" s="25"/>
      <c r="I16" s="25"/>
      <c r="J16" s="25"/>
      <c r="K16" s="25"/>
      <c r="L16" s="25"/>
      <c r="M16" s="25"/>
      <c r="N16" s="86"/>
      <c r="O16" s="29"/>
      <c r="P16" s="30"/>
      <c r="Q16" s="30"/>
      <c r="R16" s="30"/>
      <c r="S16" s="30"/>
      <c r="T16" s="30"/>
      <c r="U16" s="30"/>
      <c r="V16" s="29"/>
      <c r="W16" s="31"/>
      <c r="X16" s="35"/>
      <c r="Y16" s="35"/>
      <c r="Z16" s="35"/>
      <c r="AA16" s="35"/>
      <c r="AB16" s="71"/>
      <c r="AC16" s="29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0" t="s">
        <v>63</v>
      </c>
      <c r="C17" s="36"/>
      <c r="D17" s="2"/>
      <c r="E17" s="2"/>
      <c r="F17" s="34"/>
      <c r="G17" s="30"/>
      <c r="H17" s="30"/>
      <c r="I17" s="2"/>
      <c r="J17" s="2"/>
      <c r="K17" s="2"/>
      <c r="L17" s="2"/>
      <c r="M17" s="30"/>
      <c r="N17" s="30"/>
      <c r="O17" s="29"/>
      <c r="P17" s="30"/>
      <c r="Q17" s="30"/>
      <c r="R17" s="30"/>
      <c r="S17" s="30"/>
      <c r="T17" s="30"/>
      <c r="U17" s="30"/>
      <c r="V17" s="29"/>
      <c r="W17" s="31"/>
      <c r="X17" s="35"/>
      <c r="Y17" s="35"/>
      <c r="Z17" s="35"/>
      <c r="AA17" s="35"/>
      <c r="AB17" s="71"/>
      <c r="AC17" s="29"/>
      <c r="AD17" s="30"/>
      <c r="AE17" s="30"/>
      <c r="AF17" s="30"/>
      <c r="AG17" s="30"/>
      <c r="AH17" s="30"/>
      <c r="AI17" s="30"/>
      <c r="AJ17" s="9"/>
    </row>
    <row r="18" spans="1:36" s="23" customFormat="1" ht="15" customHeight="1" x14ac:dyDescent="0.25">
      <c r="A18" s="9"/>
      <c r="B18" s="25">
        <v>2014</v>
      </c>
      <c r="C18" s="41" t="s">
        <v>53</v>
      </c>
      <c r="D18" s="33" t="s">
        <v>52</v>
      </c>
      <c r="E18" s="33"/>
      <c r="F18" s="27" t="s">
        <v>51</v>
      </c>
      <c r="G18" s="25"/>
      <c r="H18" s="25"/>
      <c r="I18" s="33"/>
      <c r="J18" s="33"/>
      <c r="K18" s="33"/>
      <c r="L18" s="33"/>
      <c r="M18" s="25"/>
      <c r="N18" s="25"/>
      <c r="O18" s="29"/>
      <c r="P18" s="30"/>
      <c r="Q18" s="30"/>
      <c r="R18" s="30"/>
      <c r="S18" s="30"/>
      <c r="T18" s="30"/>
      <c r="U18" s="30"/>
      <c r="V18" s="29"/>
      <c r="W18" s="31"/>
      <c r="X18" s="35"/>
      <c r="Y18" s="35"/>
      <c r="Z18" s="35"/>
      <c r="AA18" s="35"/>
      <c r="AB18" s="71"/>
      <c r="AC18" s="29"/>
      <c r="AD18" s="30"/>
      <c r="AE18" s="30"/>
      <c r="AF18" s="30"/>
      <c r="AG18" s="30"/>
      <c r="AH18" s="30"/>
      <c r="AI18" s="30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42"/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2">
        <v>0</v>
      </c>
      <c r="V19" s="24"/>
      <c r="W19" s="18">
        <v>21</v>
      </c>
      <c r="X19" s="18">
        <v>1</v>
      </c>
      <c r="Y19" s="18">
        <v>3</v>
      </c>
      <c r="Z19" s="18">
        <v>6</v>
      </c>
      <c r="AA19" s="18">
        <v>57</v>
      </c>
      <c r="AB19" s="42">
        <v>0.504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6"/>
      <c r="D20" s="43">
        <v>0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6"/>
      <c r="AI20" s="44"/>
      <c r="AJ20" s="9"/>
    </row>
    <row r="21" spans="1:36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P21" s="44"/>
      <c r="Q21" s="47"/>
      <c r="R21" s="44"/>
      <c r="S21" s="44"/>
      <c r="T21" s="44"/>
      <c r="U21" s="44"/>
      <c r="W21" s="44"/>
      <c r="X21" s="44"/>
      <c r="Y21" s="44"/>
      <c r="Z21" s="44"/>
      <c r="AA21" s="44"/>
      <c r="AB21" s="44"/>
      <c r="AD21" s="44"/>
      <c r="AE21" s="44"/>
      <c r="AF21" s="44"/>
      <c r="AG21" s="44"/>
      <c r="AH21" s="44"/>
      <c r="AI21" s="44"/>
      <c r="AJ21" s="9"/>
    </row>
    <row r="22" spans="1:36" ht="15" customHeight="1" x14ac:dyDescent="0.25">
      <c r="A22" s="9"/>
      <c r="B22" s="22" t="s">
        <v>25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4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9" t="s">
        <v>30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12"/>
      <c r="AB22" s="50"/>
      <c r="AC22" s="12"/>
      <c r="AD22" s="12"/>
      <c r="AE22" s="12"/>
      <c r="AF22" s="12"/>
      <c r="AG22" s="12"/>
      <c r="AH22" s="12"/>
      <c r="AI22" s="51"/>
      <c r="AJ22" s="9"/>
    </row>
    <row r="23" spans="1:36" ht="15" customHeight="1" x14ac:dyDescent="0.2">
      <c r="A23" s="9"/>
      <c r="B23" s="49" t="s">
        <v>13</v>
      </c>
      <c r="C23" s="12"/>
      <c r="D23" s="51"/>
      <c r="E23" s="30"/>
      <c r="F23" s="30"/>
      <c r="G23" s="30"/>
      <c r="H23" s="30"/>
      <c r="I23" s="30"/>
      <c r="J23" s="44"/>
      <c r="K23" s="52"/>
      <c r="L23" s="52"/>
      <c r="M23" s="52"/>
      <c r="N23" s="53"/>
      <c r="O23" s="24"/>
      <c r="P23" s="54" t="s">
        <v>9</v>
      </c>
      <c r="Q23" s="55"/>
      <c r="R23" s="56" t="s">
        <v>40</v>
      </c>
      <c r="S23" s="56"/>
      <c r="T23" s="56"/>
      <c r="U23" s="56"/>
      <c r="V23" s="56"/>
      <c r="W23" s="56"/>
      <c r="X23" s="56"/>
      <c r="Y23" s="56"/>
      <c r="Z23" s="56"/>
      <c r="AA23" s="57" t="s">
        <v>11</v>
      </c>
      <c r="AB23" s="56"/>
      <c r="AC23" s="89"/>
      <c r="AD23" s="58" t="s">
        <v>41</v>
      </c>
      <c r="AE23" s="89"/>
      <c r="AF23" s="89"/>
      <c r="AG23" s="89"/>
      <c r="AH23" s="89"/>
      <c r="AI23" s="58"/>
      <c r="AJ23" s="9"/>
    </row>
    <row r="24" spans="1:36" ht="15" customHeight="1" x14ac:dyDescent="0.2">
      <c r="A24" s="9"/>
      <c r="B24" s="59" t="s">
        <v>15</v>
      </c>
      <c r="C24" s="60"/>
      <c r="D24" s="61"/>
      <c r="E24" s="30"/>
      <c r="F24" s="30"/>
      <c r="G24" s="30"/>
      <c r="H24" s="30"/>
      <c r="I24" s="30"/>
      <c r="J24" s="44"/>
      <c r="K24" s="52"/>
      <c r="L24" s="52"/>
      <c r="M24" s="52"/>
      <c r="N24" s="53"/>
      <c r="O24" s="24"/>
      <c r="P24" s="62" t="s">
        <v>67</v>
      </c>
      <c r="Q24" s="63"/>
      <c r="R24" s="64" t="s">
        <v>43</v>
      </c>
      <c r="S24" s="64"/>
      <c r="T24" s="64"/>
      <c r="U24" s="64"/>
      <c r="V24" s="64"/>
      <c r="W24" s="64"/>
      <c r="X24" s="64"/>
      <c r="Y24" s="64"/>
      <c r="Z24" s="64"/>
      <c r="AA24" s="65" t="s">
        <v>42</v>
      </c>
      <c r="AB24" s="64"/>
      <c r="AC24" s="90"/>
      <c r="AD24" s="66" t="s">
        <v>44</v>
      </c>
      <c r="AE24" s="90"/>
      <c r="AF24" s="90"/>
      <c r="AG24" s="90"/>
      <c r="AH24" s="90"/>
      <c r="AI24" s="66"/>
      <c r="AJ24" s="9"/>
    </row>
    <row r="25" spans="1:36" ht="15" customHeight="1" x14ac:dyDescent="0.2">
      <c r="A25" s="9"/>
      <c r="B25" s="67" t="s">
        <v>16</v>
      </c>
      <c r="C25" s="68"/>
      <c r="D25" s="69"/>
      <c r="E25" s="31">
        <v>21</v>
      </c>
      <c r="F25" s="31">
        <v>1</v>
      </c>
      <c r="G25" s="31">
        <v>3</v>
      </c>
      <c r="H25" s="31">
        <v>6</v>
      </c>
      <c r="I25" s="31">
        <v>57</v>
      </c>
      <c r="J25" s="44"/>
      <c r="K25" s="70">
        <v>0.19047619047619047</v>
      </c>
      <c r="L25" s="70">
        <v>0.2857142857142857</v>
      </c>
      <c r="M25" s="70">
        <v>2.7142857142857144</v>
      </c>
      <c r="N25" s="71">
        <v>0.504</v>
      </c>
      <c r="O25" s="24"/>
      <c r="P25" s="62" t="s">
        <v>68</v>
      </c>
      <c r="Q25" s="63"/>
      <c r="R25" s="64" t="s">
        <v>45</v>
      </c>
      <c r="S25" s="64"/>
      <c r="T25" s="64"/>
      <c r="U25" s="64"/>
      <c r="V25" s="64"/>
      <c r="W25" s="64"/>
      <c r="X25" s="64"/>
      <c r="Y25" s="64"/>
      <c r="Z25" s="64"/>
      <c r="AA25" s="65" t="s">
        <v>46</v>
      </c>
      <c r="AB25" s="64"/>
      <c r="AC25" s="90"/>
      <c r="AD25" s="66" t="s">
        <v>47</v>
      </c>
      <c r="AE25" s="90"/>
      <c r="AF25" s="90"/>
      <c r="AG25" s="90"/>
      <c r="AH25" s="90"/>
      <c r="AI25" s="66"/>
    </row>
    <row r="26" spans="1:36" ht="15" customHeight="1" x14ac:dyDescent="0.2">
      <c r="A26" s="9"/>
      <c r="B26" s="72" t="s">
        <v>26</v>
      </c>
      <c r="C26" s="73"/>
      <c r="D26" s="74"/>
      <c r="E26" s="18">
        <v>21</v>
      </c>
      <c r="F26" s="18">
        <v>1</v>
      </c>
      <c r="G26" s="18">
        <v>3</v>
      </c>
      <c r="H26" s="18">
        <v>6</v>
      </c>
      <c r="I26" s="18">
        <v>57</v>
      </c>
      <c r="J26" s="44"/>
      <c r="K26" s="75">
        <v>0.19047619047619047</v>
      </c>
      <c r="L26" s="75">
        <v>0.2857142857142857</v>
      </c>
      <c r="M26" s="75">
        <v>2.7142857142857144</v>
      </c>
      <c r="N26" s="42">
        <v>0.504</v>
      </c>
      <c r="O26" s="24"/>
      <c r="P26" s="76" t="s">
        <v>10</v>
      </c>
      <c r="Q26" s="77"/>
      <c r="R26" s="78" t="s">
        <v>48</v>
      </c>
      <c r="S26" s="78"/>
      <c r="T26" s="78"/>
      <c r="U26" s="78"/>
      <c r="V26" s="78"/>
      <c r="W26" s="78"/>
      <c r="X26" s="78"/>
      <c r="Y26" s="78"/>
      <c r="Z26" s="78"/>
      <c r="AA26" s="79" t="s">
        <v>49</v>
      </c>
      <c r="AB26" s="78"/>
      <c r="AC26" s="91"/>
      <c r="AD26" s="80" t="s">
        <v>50</v>
      </c>
      <c r="AE26" s="91"/>
      <c r="AF26" s="91"/>
      <c r="AG26" s="91"/>
      <c r="AH26" s="91"/>
      <c r="AI26" s="80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81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 t="s">
        <v>55</v>
      </c>
      <c r="C28" s="44"/>
      <c r="D28" s="44" t="s">
        <v>58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81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/>
      <c r="C29" s="44"/>
      <c r="D29" s="44" t="s">
        <v>56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81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 t="s">
        <v>59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81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 t="s">
        <v>57</v>
      </c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81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81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81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1"/>
      <c r="D34" s="44"/>
      <c r="E34" s="44"/>
      <c r="F34" s="44"/>
      <c r="G34" s="44"/>
      <c r="H34" s="44"/>
      <c r="I34" s="44"/>
      <c r="J34" s="44"/>
      <c r="K34" s="44"/>
      <c r="L34" s="44"/>
      <c r="M34" s="88"/>
      <c r="N34" s="88"/>
      <c r="O34" s="24"/>
      <c r="P34" s="44"/>
      <c r="Q34" s="47"/>
      <c r="R34" s="44"/>
      <c r="S34" s="44"/>
      <c r="T34" s="24"/>
      <c r="U34" s="24"/>
      <c r="V34" s="24"/>
      <c r="W34" s="24"/>
      <c r="X34" s="81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81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81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81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81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81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81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81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81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81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81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81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81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81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81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81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81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81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81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81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81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81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81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81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81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81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81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81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81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81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81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81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81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81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81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81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81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81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81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81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81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81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81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81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81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81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81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81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81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81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81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81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81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81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81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81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81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81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81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81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81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81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81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81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81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81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81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81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81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81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81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81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81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81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81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81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81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81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81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81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81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81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81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81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81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81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81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81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81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81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81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81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81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81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81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81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81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81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81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81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81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81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81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81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81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81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81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81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81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81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81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7"/>
      <c r="O145" s="24"/>
      <c r="P145" s="44"/>
      <c r="Q145" s="47"/>
      <c r="R145" s="44"/>
      <c r="S145" s="44"/>
      <c r="T145" s="24"/>
      <c r="U145" s="24"/>
      <c r="V145" s="24"/>
      <c r="W145" s="24"/>
      <c r="X145" s="81"/>
      <c r="Y145" s="44"/>
      <c r="Z145" s="44"/>
      <c r="AA145" s="44"/>
      <c r="AB145" s="44"/>
      <c r="AC145" s="24"/>
      <c r="AD145" s="44"/>
      <c r="AE145" s="44"/>
      <c r="AF145" s="44"/>
      <c r="AG145" s="44"/>
      <c r="AH145" s="44"/>
      <c r="AI145" s="4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7"/>
      <c r="O146" s="24"/>
      <c r="P146" s="44"/>
      <c r="Q146" s="47"/>
      <c r="R146" s="44"/>
      <c r="S146" s="44"/>
      <c r="T146" s="24"/>
      <c r="U146" s="24"/>
      <c r="V146" s="24"/>
      <c r="W146" s="24"/>
      <c r="X146" s="81"/>
      <c r="Y146" s="44"/>
      <c r="Z146" s="44"/>
      <c r="AA146" s="44"/>
      <c r="AB146" s="44"/>
      <c r="AC146" s="24"/>
      <c r="AD146" s="44"/>
      <c r="AE146" s="44"/>
      <c r="AF146" s="44"/>
      <c r="AG146" s="44"/>
      <c r="AH146" s="44"/>
      <c r="AI146" s="4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7"/>
      <c r="O147" s="24"/>
      <c r="P147" s="44"/>
      <c r="Q147" s="47"/>
      <c r="R147" s="44"/>
      <c r="S147" s="44"/>
      <c r="T147" s="24"/>
      <c r="U147" s="24"/>
      <c r="V147" s="24"/>
      <c r="W147" s="24"/>
      <c r="X147" s="81"/>
      <c r="Y147" s="44"/>
      <c r="Z147" s="44"/>
      <c r="AA147" s="44"/>
      <c r="AB147" s="44"/>
      <c r="AC147" s="24"/>
      <c r="AD147" s="44"/>
      <c r="AE147" s="44"/>
      <c r="AF147" s="44"/>
      <c r="AG147" s="44"/>
      <c r="AH147" s="44"/>
      <c r="AI147" s="4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7"/>
      <c r="O148" s="24"/>
      <c r="P148" s="44"/>
      <c r="Q148" s="47"/>
      <c r="R148" s="44"/>
      <c r="S148" s="44"/>
      <c r="T148" s="24"/>
      <c r="U148" s="24"/>
      <c r="V148" s="24"/>
      <c r="W148" s="24"/>
      <c r="X148" s="81"/>
      <c r="Y148" s="44"/>
      <c r="Z148" s="44"/>
      <c r="AA148" s="44"/>
      <c r="AB148" s="44"/>
      <c r="AC148" s="24"/>
      <c r="AD148" s="44"/>
      <c r="AE148" s="44"/>
      <c r="AF148" s="44"/>
      <c r="AG148" s="44"/>
      <c r="AH148" s="44"/>
      <c r="AI148" s="4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7"/>
      <c r="O149" s="24"/>
      <c r="P149" s="44"/>
      <c r="Q149" s="47"/>
      <c r="R149" s="44"/>
      <c r="S149" s="44"/>
      <c r="T149" s="24"/>
      <c r="U149" s="24"/>
      <c r="V149" s="24"/>
      <c r="W149" s="24"/>
      <c r="X149" s="81"/>
      <c r="Y149" s="44"/>
      <c r="Z149" s="44"/>
      <c r="AA149" s="44"/>
      <c r="AB149" s="44"/>
      <c r="AC149" s="24"/>
      <c r="AD149" s="44"/>
      <c r="AE149" s="44"/>
      <c r="AF149" s="44"/>
      <c r="AG149" s="44"/>
      <c r="AH149" s="44"/>
      <c r="AI149" s="4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7"/>
      <c r="O150" s="24"/>
      <c r="P150" s="44"/>
      <c r="Q150" s="47"/>
      <c r="R150" s="44"/>
      <c r="S150" s="44"/>
      <c r="T150" s="24"/>
      <c r="U150" s="24"/>
      <c r="V150" s="24"/>
      <c r="W150" s="24"/>
      <c r="X150" s="81"/>
      <c r="Y150" s="44"/>
      <c r="Z150" s="44"/>
      <c r="AA150" s="44"/>
      <c r="AB150" s="44"/>
      <c r="AC150" s="24"/>
      <c r="AD150" s="44"/>
      <c r="AE150" s="44"/>
      <c r="AF150" s="44"/>
      <c r="AG150" s="44"/>
      <c r="AH150" s="44"/>
      <c r="AI150" s="44"/>
    </row>
    <row r="151" spans="1:36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7"/>
      <c r="O151" s="24"/>
      <c r="P151" s="44"/>
      <c r="Q151" s="47"/>
      <c r="R151" s="44"/>
      <c r="S151" s="44"/>
      <c r="T151" s="24"/>
      <c r="U151" s="24"/>
      <c r="V151" s="24"/>
      <c r="W151" s="24"/>
      <c r="X151" s="81"/>
      <c r="Y151" s="44"/>
      <c r="Z151" s="44"/>
      <c r="AA151" s="44"/>
      <c r="AB151" s="44"/>
      <c r="AC151" s="24"/>
      <c r="AD151" s="44"/>
      <c r="AE151" s="44"/>
      <c r="AF151" s="44"/>
      <c r="AG151" s="44"/>
      <c r="AH151" s="44"/>
      <c r="AI151" s="44"/>
    </row>
    <row r="152" spans="1:36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7"/>
      <c r="O152" s="24"/>
      <c r="P152" s="44"/>
      <c r="Q152" s="47"/>
      <c r="R152" s="44"/>
      <c r="S152" s="44"/>
      <c r="T152" s="24"/>
      <c r="U152" s="24"/>
      <c r="V152" s="24"/>
      <c r="W152" s="24"/>
      <c r="X152" s="81"/>
      <c r="Y152" s="44"/>
      <c r="Z152" s="44"/>
      <c r="AA152" s="44"/>
      <c r="AB152" s="44"/>
      <c r="AC152" s="24"/>
      <c r="AD152" s="44"/>
      <c r="AE152" s="44"/>
      <c r="AF152" s="44"/>
      <c r="AG152" s="44"/>
      <c r="AH152" s="44"/>
      <c r="AI152" s="44"/>
    </row>
    <row r="153" spans="1:36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7"/>
      <c r="O153" s="24"/>
      <c r="P153" s="44"/>
      <c r="Q153" s="47"/>
      <c r="R153" s="44"/>
      <c r="S153" s="44"/>
      <c r="T153" s="24"/>
      <c r="U153" s="24"/>
      <c r="V153" s="24"/>
      <c r="W153" s="24"/>
      <c r="X153" s="81"/>
      <c r="Y153" s="44"/>
      <c r="Z153" s="44"/>
      <c r="AA153" s="44"/>
      <c r="AB153" s="44"/>
      <c r="AC153" s="24"/>
      <c r="AD153" s="44"/>
      <c r="AE153" s="44"/>
      <c r="AF153" s="44"/>
      <c r="AG153" s="44"/>
      <c r="AH153" s="44"/>
      <c r="AI153" s="44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sortState ref="B13:S18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60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94" t="s">
        <v>69</v>
      </c>
      <c r="C2" s="95"/>
      <c r="D2" s="96"/>
      <c r="E2" s="13" t="s">
        <v>13</v>
      </c>
      <c r="F2" s="14"/>
      <c r="G2" s="14"/>
      <c r="H2" s="14"/>
      <c r="I2" s="20"/>
      <c r="J2" s="15"/>
      <c r="K2" s="87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97" t="s">
        <v>72</v>
      </c>
      <c r="Y2" s="98"/>
      <c r="Z2" s="99"/>
      <c r="AA2" s="13" t="s">
        <v>13</v>
      </c>
      <c r="AB2" s="14"/>
      <c r="AC2" s="14"/>
      <c r="AD2" s="14"/>
      <c r="AE2" s="20"/>
      <c r="AF2" s="15"/>
      <c r="AG2" s="87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10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74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74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6"/>
      <c r="D4" s="2"/>
      <c r="E4" s="30"/>
      <c r="F4" s="30"/>
      <c r="G4" s="30"/>
      <c r="H4" s="32"/>
      <c r="I4" s="30"/>
      <c r="J4" s="101"/>
      <c r="K4" s="29"/>
      <c r="L4" s="102"/>
      <c r="M4" s="18"/>
      <c r="N4" s="18"/>
      <c r="O4" s="18"/>
      <c r="P4" s="24"/>
      <c r="Q4" s="30"/>
      <c r="R4" s="30"/>
      <c r="S4" s="32"/>
      <c r="T4" s="30"/>
      <c r="U4" s="30"/>
      <c r="V4" s="103"/>
      <c r="W4" s="29"/>
      <c r="X4" s="30">
        <v>1999</v>
      </c>
      <c r="Y4" s="36" t="s">
        <v>35</v>
      </c>
      <c r="Z4" s="2" t="s">
        <v>54</v>
      </c>
      <c r="AA4" s="30"/>
      <c r="AB4" s="30"/>
      <c r="AC4" s="30"/>
      <c r="AD4" s="32"/>
      <c r="AE4" s="30"/>
      <c r="AF4" s="101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4"/>
      <c r="AS4" s="10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6"/>
      <c r="D5" s="2"/>
      <c r="E5" s="30"/>
      <c r="F5" s="30"/>
      <c r="G5" s="30"/>
      <c r="H5" s="32"/>
      <c r="I5" s="30"/>
      <c r="J5" s="101"/>
      <c r="K5" s="29"/>
      <c r="L5" s="102"/>
      <c r="M5" s="18"/>
      <c r="N5" s="18"/>
      <c r="O5" s="18"/>
      <c r="P5" s="24"/>
      <c r="Q5" s="30"/>
      <c r="R5" s="30"/>
      <c r="S5" s="32"/>
      <c r="T5" s="30"/>
      <c r="U5" s="30"/>
      <c r="V5" s="103"/>
      <c r="W5" s="29"/>
      <c r="X5" s="30"/>
      <c r="Y5" s="36"/>
      <c r="Z5" s="2"/>
      <c r="AA5" s="30"/>
      <c r="AB5" s="30"/>
      <c r="AC5" s="30"/>
      <c r="AD5" s="32"/>
      <c r="AE5" s="30"/>
      <c r="AF5" s="101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4"/>
      <c r="AS5" s="10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6"/>
      <c r="D6" s="2"/>
      <c r="E6" s="30"/>
      <c r="F6" s="30"/>
      <c r="G6" s="30"/>
      <c r="H6" s="32"/>
      <c r="I6" s="30"/>
      <c r="J6" s="101"/>
      <c r="K6" s="29"/>
      <c r="L6" s="102"/>
      <c r="M6" s="18"/>
      <c r="N6" s="18"/>
      <c r="O6" s="18"/>
      <c r="P6" s="24"/>
      <c r="Q6" s="30"/>
      <c r="R6" s="30"/>
      <c r="S6" s="32"/>
      <c r="T6" s="30"/>
      <c r="U6" s="30"/>
      <c r="V6" s="103"/>
      <c r="W6" s="29"/>
      <c r="X6" s="30">
        <v>2001</v>
      </c>
      <c r="Y6" s="30" t="s">
        <v>35</v>
      </c>
      <c r="Z6" s="2" t="s">
        <v>54</v>
      </c>
      <c r="AA6" s="30">
        <v>15</v>
      </c>
      <c r="AB6" s="30">
        <v>2</v>
      </c>
      <c r="AC6" s="30">
        <v>16</v>
      </c>
      <c r="AD6" s="30">
        <v>14</v>
      </c>
      <c r="AE6" s="30">
        <v>68</v>
      </c>
      <c r="AF6" s="53">
        <v>0.68679999999999997</v>
      </c>
      <c r="AG6" s="126">
        <v>99</v>
      </c>
      <c r="AH6" s="18"/>
      <c r="AI6" s="18"/>
      <c r="AJ6" s="18"/>
      <c r="AK6" s="18"/>
      <c r="AL6" s="24"/>
      <c r="AM6" s="30">
        <v>2</v>
      </c>
      <c r="AN6" s="30">
        <v>0</v>
      </c>
      <c r="AO6" s="30">
        <v>0</v>
      </c>
      <c r="AP6" s="30">
        <v>0</v>
      </c>
      <c r="AQ6" s="30">
        <v>4</v>
      </c>
      <c r="AR6" s="104">
        <v>0.25</v>
      </c>
      <c r="AS6" s="127">
        <v>16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6"/>
      <c r="D7" s="2"/>
      <c r="E7" s="30"/>
      <c r="F7" s="30"/>
      <c r="G7" s="30"/>
      <c r="H7" s="32"/>
      <c r="I7" s="30"/>
      <c r="J7" s="101"/>
      <c r="K7" s="29"/>
      <c r="L7" s="102"/>
      <c r="M7" s="18"/>
      <c r="N7" s="18"/>
      <c r="O7" s="18"/>
      <c r="P7" s="24"/>
      <c r="Q7" s="30"/>
      <c r="R7" s="30"/>
      <c r="S7" s="32"/>
      <c r="T7" s="30"/>
      <c r="U7" s="30"/>
      <c r="V7" s="103"/>
      <c r="W7" s="29"/>
      <c r="X7" s="30">
        <v>2002</v>
      </c>
      <c r="Y7" s="30" t="s">
        <v>38</v>
      </c>
      <c r="Z7" s="2" t="s">
        <v>54</v>
      </c>
      <c r="AA7" s="30">
        <v>18</v>
      </c>
      <c r="AB7" s="30">
        <v>1</v>
      </c>
      <c r="AC7" s="30">
        <v>11</v>
      </c>
      <c r="AD7" s="30">
        <v>30</v>
      </c>
      <c r="AE7" s="30">
        <v>106</v>
      </c>
      <c r="AF7" s="53">
        <v>0.67510000000000003</v>
      </c>
      <c r="AG7" s="126">
        <v>157</v>
      </c>
      <c r="AH7" s="18"/>
      <c r="AI7" s="18" t="s">
        <v>35</v>
      </c>
      <c r="AJ7" s="18" t="s">
        <v>79</v>
      </c>
      <c r="AK7" s="30" t="s">
        <v>53</v>
      </c>
      <c r="AL7" s="24"/>
      <c r="AM7" s="30">
        <v>3</v>
      </c>
      <c r="AN7" s="30">
        <v>0</v>
      </c>
      <c r="AO7" s="30">
        <v>1</v>
      </c>
      <c r="AP7" s="30">
        <v>3</v>
      </c>
      <c r="AQ7" s="30">
        <v>16</v>
      </c>
      <c r="AR7" s="104">
        <v>0.59250000000000003</v>
      </c>
      <c r="AS7" s="127">
        <v>27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/>
      <c r="C8" s="36"/>
      <c r="D8" s="2"/>
      <c r="E8" s="30"/>
      <c r="F8" s="30"/>
      <c r="G8" s="30"/>
      <c r="H8" s="32"/>
      <c r="I8" s="30"/>
      <c r="J8" s="101"/>
      <c r="K8" s="29"/>
      <c r="L8" s="102"/>
      <c r="M8" s="18"/>
      <c r="N8" s="18"/>
      <c r="O8" s="18"/>
      <c r="P8" s="24"/>
      <c r="Q8" s="30"/>
      <c r="R8" s="30"/>
      <c r="S8" s="32"/>
      <c r="T8" s="30"/>
      <c r="U8" s="30"/>
      <c r="V8" s="103"/>
      <c r="W8" s="29"/>
      <c r="X8" s="30"/>
      <c r="Y8" s="30"/>
      <c r="Z8" s="2"/>
      <c r="AA8" s="30"/>
      <c r="AB8" s="30"/>
      <c r="AC8" s="30"/>
      <c r="AD8" s="30"/>
      <c r="AE8" s="30"/>
      <c r="AF8" s="53"/>
      <c r="AG8" s="126"/>
      <c r="AH8" s="18"/>
      <c r="AI8" s="18"/>
      <c r="AJ8" s="18"/>
      <c r="AK8" s="30"/>
      <c r="AL8" s="24"/>
      <c r="AM8" s="30"/>
      <c r="AN8" s="30"/>
      <c r="AO8" s="30"/>
      <c r="AP8" s="30"/>
      <c r="AQ8" s="30"/>
      <c r="AR8" s="104"/>
      <c r="AS8" s="12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6"/>
      <c r="D9" s="2"/>
      <c r="E9" s="30"/>
      <c r="F9" s="30"/>
      <c r="G9" s="30"/>
      <c r="H9" s="32"/>
      <c r="I9" s="30"/>
      <c r="J9" s="101"/>
      <c r="K9" s="29"/>
      <c r="L9" s="102"/>
      <c r="M9" s="18"/>
      <c r="N9" s="18"/>
      <c r="O9" s="18"/>
      <c r="P9" s="24"/>
      <c r="Q9" s="30"/>
      <c r="R9" s="30"/>
      <c r="S9" s="32"/>
      <c r="T9" s="30"/>
      <c r="U9" s="30"/>
      <c r="V9" s="103"/>
      <c r="W9" s="29"/>
      <c r="X9" s="30">
        <v>2007</v>
      </c>
      <c r="Y9" s="30" t="s">
        <v>39</v>
      </c>
      <c r="Z9" s="2" t="s">
        <v>52</v>
      </c>
      <c r="AA9" s="30">
        <v>18</v>
      </c>
      <c r="AB9" s="30">
        <v>4</v>
      </c>
      <c r="AC9" s="30">
        <v>10</v>
      </c>
      <c r="AD9" s="30">
        <v>32</v>
      </c>
      <c r="AE9" s="30">
        <v>103</v>
      </c>
      <c r="AF9" s="53">
        <v>0.74099999999999999</v>
      </c>
      <c r="AG9" s="126">
        <v>139</v>
      </c>
      <c r="AH9" s="18"/>
      <c r="AI9" s="18" t="s">
        <v>80</v>
      </c>
      <c r="AJ9" s="18"/>
      <c r="AK9" s="18" t="s">
        <v>35</v>
      </c>
      <c r="AL9" s="24"/>
      <c r="AM9" s="30"/>
      <c r="AN9" s="30"/>
      <c r="AO9" s="30"/>
      <c r="AP9" s="30"/>
      <c r="AQ9" s="30"/>
      <c r="AR9" s="104"/>
      <c r="AS9" s="12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6"/>
      <c r="D10" s="2"/>
      <c r="E10" s="30"/>
      <c r="F10" s="30"/>
      <c r="G10" s="30"/>
      <c r="H10" s="32"/>
      <c r="I10" s="30"/>
      <c r="J10" s="101"/>
      <c r="K10" s="29"/>
      <c r="L10" s="102"/>
      <c r="M10" s="18"/>
      <c r="N10" s="18"/>
      <c r="O10" s="18"/>
      <c r="P10" s="24"/>
      <c r="Q10" s="30"/>
      <c r="R10" s="30"/>
      <c r="S10" s="32"/>
      <c r="T10" s="30"/>
      <c r="U10" s="30"/>
      <c r="V10" s="103"/>
      <c r="W10" s="29"/>
      <c r="X10" s="30">
        <v>2008</v>
      </c>
      <c r="Y10" s="30" t="s">
        <v>39</v>
      </c>
      <c r="Z10" s="2" t="s">
        <v>52</v>
      </c>
      <c r="AA10" s="30">
        <v>12</v>
      </c>
      <c r="AB10" s="30">
        <v>1</v>
      </c>
      <c r="AC10" s="30">
        <v>3</v>
      </c>
      <c r="AD10" s="30">
        <v>8</v>
      </c>
      <c r="AE10" s="30">
        <v>24</v>
      </c>
      <c r="AF10" s="53">
        <v>0.4</v>
      </c>
      <c r="AG10" s="126">
        <v>60</v>
      </c>
      <c r="AH10" s="18"/>
      <c r="AI10" s="18"/>
      <c r="AJ10" s="18"/>
      <c r="AK10" s="18"/>
      <c r="AL10" s="24"/>
      <c r="AM10" s="30">
        <v>4</v>
      </c>
      <c r="AN10" s="30">
        <v>0</v>
      </c>
      <c r="AO10" s="30">
        <v>1</v>
      </c>
      <c r="AP10" s="30">
        <v>1</v>
      </c>
      <c r="AQ10" s="30">
        <v>12</v>
      </c>
      <c r="AR10" s="104">
        <v>0.44440000000000002</v>
      </c>
      <c r="AS10" s="127">
        <v>27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6"/>
      <c r="D11" s="2"/>
      <c r="E11" s="30"/>
      <c r="F11" s="30"/>
      <c r="G11" s="30"/>
      <c r="H11" s="32"/>
      <c r="I11" s="30"/>
      <c r="J11" s="101"/>
      <c r="K11" s="29"/>
      <c r="L11" s="102"/>
      <c r="M11" s="18"/>
      <c r="N11" s="18"/>
      <c r="O11" s="18"/>
      <c r="P11" s="24"/>
      <c r="Q11" s="30"/>
      <c r="R11" s="30"/>
      <c r="S11" s="32"/>
      <c r="T11" s="30"/>
      <c r="U11" s="30"/>
      <c r="V11" s="103"/>
      <c r="W11" s="29"/>
      <c r="X11" s="30">
        <v>2009</v>
      </c>
      <c r="Y11" s="30" t="s">
        <v>39</v>
      </c>
      <c r="Z11" s="2" t="s">
        <v>52</v>
      </c>
      <c r="AA11" s="30">
        <v>17</v>
      </c>
      <c r="AB11" s="30">
        <v>0</v>
      </c>
      <c r="AC11" s="30">
        <v>5</v>
      </c>
      <c r="AD11" s="30">
        <v>6</v>
      </c>
      <c r="AE11" s="30">
        <v>56</v>
      </c>
      <c r="AF11" s="53">
        <v>0.57730000000000004</v>
      </c>
      <c r="AG11" s="126">
        <v>97</v>
      </c>
      <c r="AH11" s="18"/>
      <c r="AI11" s="18"/>
      <c r="AJ11" s="18"/>
      <c r="AK11" s="18"/>
      <c r="AL11" s="24"/>
      <c r="AM11" s="30">
        <v>4</v>
      </c>
      <c r="AN11" s="30">
        <v>0</v>
      </c>
      <c r="AO11" s="30">
        <v>0</v>
      </c>
      <c r="AP11" s="30">
        <v>2</v>
      </c>
      <c r="AQ11" s="30">
        <v>3</v>
      </c>
      <c r="AR11" s="104">
        <v>0.15</v>
      </c>
      <c r="AS11" s="127">
        <v>20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/>
      <c r="C12" s="36"/>
      <c r="D12" s="2"/>
      <c r="E12" s="30"/>
      <c r="F12" s="30"/>
      <c r="G12" s="30"/>
      <c r="H12" s="32"/>
      <c r="I12" s="30"/>
      <c r="J12" s="101"/>
      <c r="K12" s="29"/>
      <c r="L12" s="102"/>
      <c r="M12" s="18"/>
      <c r="N12" s="18"/>
      <c r="O12" s="18"/>
      <c r="P12" s="24"/>
      <c r="Q12" s="30"/>
      <c r="R12" s="30"/>
      <c r="S12" s="32"/>
      <c r="T12" s="30"/>
      <c r="U12" s="30"/>
      <c r="V12" s="103"/>
      <c r="W12" s="29"/>
      <c r="X12" s="30">
        <v>2010</v>
      </c>
      <c r="Y12" s="30" t="s">
        <v>53</v>
      </c>
      <c r="Z12" s="2" t="s">
        <v>52</v>
      </c>
      <c r="AA12" s="30">
        <v>14</v>
      </c>
      <c r="AB12" s="30">
        <v>0</v>
      </c>
      <c r="AC12" s="30">
        <v>8</v>
      </c>
      <c r="AD12" s="30">
        <v>8</v>
      </c>
      <c r="AE12" s="30">
        <v>43</v>
      </c>
      <c r="AF12" s="53">
        <v>0.51800000000000002</v>
      </c>
      <c r="AG12" s="126">
        <v>83</v>
      </c>
      <c r="AH12" s="18"/>
      <c r="AI12" s="18"/>
      <c r="AJ12" s="18"/>
      <c r="AK12" s="18"/>
      <c r="AL12" s="24"/>
      <c r="AM12" s="30">
        <v>6</v>
      </c>
      <c r="AN12" s="30">
        <v>0</v>
      </c>
      <c r="AO12" s="30">
        <v>1</v>
      </c>
      <c r="AP12" s="30">
        <v>2</v>
      </c>
      <c r="AQ12" s="30">
        <v>16</v>
      </c>
      <c r="AR12" s="104">
        <v>0.45710000000000001</v>
      </c>
      <c r="AS12" s="127">
        <v>35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36"/>
      <c r="D13" s="2"/>
      <c r="E13" s="30"/>
      <c r="F13" s="30"/>
      <c r="G13" s="30"/>
      <c r="H13" s="32"/>
      <c r="I13" s="30"/>
      <c r="J13" s="101"/>
      <c r="K13" s="29"/>
      <c r="L13" s="102"/>
      <c r="M13" s="18"/>
      <c r="N13" s="18"/>
      <c r="O13" s="18"/>
      <c r="P13" s="24"/>
      <c r="Q13" s="30"/>
      <c r="R13" s="30"/>
      <c r="S13" s="32"/>
      <c r="T13" s="30"/>
      <c r="U13" s="30"/>
      <c r="V13" s="103"/>
      <c r="W13" s="29"/>
      <c r="X13" s="30">
        <v>2011</v>
      </c>
      <c r="Y13" s="30" t="s">
        <v>62</v>
      </c>
      <c r="Z13" s="2" t="s">
        <v>61</v>
      </c>
      <c r="AA13" s="30">
        <v>3</v>
      </c>
      <c r="AB13" s="30">
        <v>0</v>
      </c>
      <c r="AC13" s="30">
        <v>0</v>
      </c>
      <c r="AD13" s="30">
        <v>0</v>
      </c>
      <c r="AE13" s="30">
        <v>10</v>
      </c>
      <c r="AF13" s="53">
        <v>0.625</v>
      </c>
      <c r="AG13" s="126">
        <v>16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4"/>
      <c r="AS13" s="12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36"/>
      <c r="D14" s="2"/>
      <c r="E14" s="30"/>
      <c r="F14" s="30"/>
      <c r="G14" s="30"/>
      <c r="H14" s="32"/>
      <c r="I14" s="30"/>
      <c r="J14" s="101"/>
      <c r="K14" s="29"/>
      <c r="L14" s="102"/>
      <c r="M14" s="18"/>
      <c r="N14" s="18"/>
      <c r="O14" s="18"/>
      <c r="P14" s="24"/>
      <c r="Q14" s="30"/>
      <c r="R14" s="30"/>
      <c r="S14" s="32"/>
      <c r="T14" s="30"/>
      <c r="U14" s="30"/>
      <c r="V14" s="103"/>
      <c r="W14" s="29"/>
      <c r="X14" s="30"/>
      <c r="Y14" s="30"/>
      <c r="Z14" s="2"/>
      <c r="AA14" s="30"/>
      <c r="AB14" s="30"/>
      <c r="AC14" s="30"/>
      <c r="AD14" s="30"/>
      <c r="AE14" s="30"/>
      <c r="AF14" s="53"/>
      <c r="AG14" s="126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04"/>
      <c r="AS14" s="12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6"/>
      <c r="D15" s="2"/>
      <c r="E15" s="30"/>
      <c r="F15" s="30"/>
      <c r="G15" s="30"/>
      <c r="H15" s="32"/>
      <c r="I15" s="30"/>
      <c r="J15" s="101"/>
      <c r="K15" s="29"/>
      <c r="L15" s="102"/>
      <c r="M15" s="18"/>
      <c r="N15" s="18"/>
      <c r="O15" s="18"/>
      <c r="P15" s="24"/>
      <c r="Q15" s="30"/>
      <c r="R15" s="30"/>
      <c r="S15" s="32"/>
      <c r="T15" s="30"/>
      <c r="U15" s="30"/>
      <c r="V15" s="103"/>
      <c r="W15" s="29"/>
      <c r="X15" s="30">
        <v>2014</v>
      </c>
      <c r="Y15" s="30" t="s">
        <v>53</v>
      </c>
      <c r="Z15" s="2" t="s">
        <v>52</v>
      </c>
      <c r="AA15" s="30">
        <v>2</v>
      </c>
      <c r="AB15" s="30">
        <v>0</v>
      </c>
      <c r="AC15" s="30">
        <v>1</v>
      </c>
      <c r="AD15" s="30">
        <v>1</v>
      </c>
      <c r="AE15" s="30">
        <v>3</v>
      </c>
      <c r="AF15" s="53">
        <v>0.33329999999999999</v>
      </c>
      <c r="AG15" s="126">
        <v>9</v>
      </c>
      <c r="AH15" s="18"/>
      <c r="AI15" s="18"/>
      <c r="AJ15" s="18"/>
      <c r="AK15" s="18"/>
      <c r="AL15" s="24"/>
      <c r="AM15" s="30">
        <v>3</v>
      </c>
      <c r="AN15" s="30">
        <v>1</v>
      </c>
      <c r="AO15" s="30">
        <v>2</v>
      </c>
      <c r="AP15" s="30">
        <v>2</v>
      </c>
      <c r="AQ15" s="30">
        <v>9</v>
      </c>
      <c r="AR15" s="104">
        <v>0.6</v>
      </c>
      <c r="AS15" s="127">
        <v>15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106" t="s">
        <v>75</v>
      </c>
      <c r="C16" s="107"/>
      <c r="D16" s="108"/>
      <c r="E16" s="109">
        <f>SUM(E4:E15)</f>
        <v>0</v>
      </c>
      <c r="F16" s="109">
        <f>SUM(F4:F15)</f>
        <v>0</v>
      </c>
      <c r="G16" s="109">
        <f>SUM(G4:G15)</f>
        <v>0</v>
      </c>
      <c r="H16" s="109">
        <f>SUM(H4:H15)</f>
        <v>0</v>
      </c>
      <c r="I16" s="109">
        <f>SUM(I4:I15)</f>
        <v>0</v>
      </c>
      <c r="J16" s="110">
        <v>0</v>
      </c>
      <c r="K16" s="87">
        <f>SUM(K4:K15)</f>
        <v>0</v>
      </c>
      <c r="L16" s="22"/>
      <c r="M16" s="20"/>
      <c r="N16" s="111"/>
      <c r="O16" s="112"/>
      <c r="P16" s="24"/>
      <c r="Q16" s="109">
        <f>SUM(Q4:Q15)</f>
        <v>0</v>
      </c>
      <c r="R16" s="109">
        <f>SUM(R4:R15)</f>
        <v>0</v>
      </c>
      <c r="S16" s="109">
        <f>SUM(S4:S15)</f>
        <v>0</v>
      </c>
      <c r="T16" s="109">
        <f>SUM(T4:T15)</f>
        <v>0</v>
      </c>
      <c r="U16" s="109">
        <f>SUM(U4:U15)</f>
        <v>0</v>
      </c>
      <c r="V16" s="42">
        <v>0</v>
      </c>
      <c r="W16" s="87">
        <f>SUM(W4:W15)</f>
        <v>0</v>
      </c>
      <c r="X16" s="16" t="s">
        <v>75</v>
      </c>
      <c r="Y16" s="17"/>
      <c r="Z16" s="15"/>
      <c r="AA16" s="109">
        <f>SUM(AA4:AA15)</f>
        <v>99</v>
      </c>
      <c r="AB16" s="109">
        <f>SUM(AB4:AB15)</f>
        <v>8</v>
      </c>
      <c r="AC16" s="109">
        <f>SUM(AC4:AC15)</f>
        <v>54</v>
      </c>
      <c r="AD16" s="109">
        <f>SUM(AD4:AD15)</f>
        <v>99</v>
      </c>
      <c r="AE16" s="109">
        <f>SUM(AE4:AE15)</f>
        <v>413</v>
      </c>
      <c r="AF16" s="110">
        <f>PRODUCT(AE16/AG16)</f>
        <v>0.62575757575757573</v>
      </c>
      <c r="AG16" s="87">
        <f>SUM(AG4:AG15)</f>
        <v>660</v>
      </c>
      <c r="AH16" s="22"/>
      <c r="AI16" s="20"/>
      <c r="AJ16" s="111"/>
      <c r="AK16" s="112"/>
      <c r="AL16" s="24"/>
      <c r="AM16" s="109">
        <f>SUM(AM4:AM15)</f>
        <v>22</v>
      </c>
      <c r="AN16" s="109">
        <f>SUM(AN4:AN15)</f>
        <v>1</v>
      </c>
      <c r="AO16" s="109">
        <f>SUM(AO4:AO15)</f>
        <v>5</v>
      </c>
      <c r="AP16" s="109">
        <f>SUM(AP4:AP15)</f>
        <v>10</v>
      </c>
      <c r="AQ16" s="109">
        <f>SUM(AQ4:AQ15)</f>
        <v>60</v>
      </c>
      <c r="AR16" s="110">
        <f>PRODUCT(AQ16/AS16)</f>
        <v>0.42857142857142855</v>
      </c>
      <c r="AS16" s="100">
        <f>SUM(AS4:AS15)</f>
        <v>140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29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29"/>
      <c r="X17" s="44"/>
      <c r="Y17" s="44"/>
      <c r="Z17" s="44"/>
      <c r="AA17" s="44"/>
      <c r="AB17" s="44"/>
      <c r="AC17" s="44"/>
      <c r="AD17" s="44"/>
      <c r="AE17" s="44"/>
      <c r="AF17" s="45"/>
      <c r="AG17" s="29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29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13" t="s">
        <v>76</v>
      </c>
      <c r="C18" s="114"/>
      <c r="D18" s="115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77</v>
      </c>
      <c r="O18" s="18" t="s">
        <v>78</v>
      </c>
      <c r="Q18" s="47"/>
      <c r="R18" s="47" t="s">
        <v>55</v>
      </c>
      <c r="S18" s="47"/>
      <c r="T18" s="44" t="s">
        <v>58</v>
      </c>
      <c r="U18" s="24"/>
      <c r="V18" s="29"/>
      <c r="W18" s="29"/>
      <c r="X18" s="116"/>
      <c r="Y18" s="116"/>
      <c r="Z18" s="116"/>
      <c r="AA18" s="116"/>
      <c r="AB18" s="116"/>
      <c r="AC18" s="47"/>
      <c r="AD18" s="47"/>
      <c r="AE18" s="47"/>
      <c r="AF18" s="44"/>
      <c r="AG18" s="44"/>
      <c r="AH18" s="44"/>
      <c r="AI18" s="44"/>
      <c r="AJ18" s="44"/>
      <c r="AK18" s="44"/>
      <c r="AM18" s="29"/>
      <c r="AN18" s="116"/>
      <c r="AO18" s="116"/>
      <c r="AP18" s="116"/>
      <c r="AQ18" s="116"/>
      <c r="AR18" s="116"/>
      <c r="AS18" s="116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12</v>
      </c>
      <c r="C19" s="12"/>
      <c r="D19" s="51"/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8">
        <v>0</v>
      </c>
      <c r="K19" s="44">
        <v>0</v>
      </c>
      <c r="L19" s="119">
        <v>0</v>
      </c>
      <c r="M19" s="119">
        <v>0</v>
      </c>
      <c r="N19" s="119">
        <v>0</v>
      </c>
      <c r="O19" s="119">
        <v>0</v>
      </c>
      <c r="Q19" s="47"/>
      <c r="R19" s="47"/>
      <c r="S19" s="47"/>
      <c r="T19" s="44" t="s">
        <v>56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20" t="s">
        <v>69</v>
      </c>
      <c r="C20" s="121"/>
      <c r="D20" s="122"/>
      <c r="E20" s="117">
        <f>PRODUCT(E16+Q16)</f>
        <v>0</v>
      </c>
      <c r="F20" s="117">
        <f>PRODUCT(F16+R16)</f>
        <v>0</v>
      </c>
      <c r="G20" s="117">
        <f>PRODUCT(G16+S16)</f>
        <v>0</v>
      </c>
      <c r="H20" s="117">
        <f>PRODUCT(H16+T16)</f>
        <v>0</v>
      </c>
      <c r="I20" s="117">
        <f>PRODUCT(I16+U16)</f>
        <v>0</v>
      </c>
      <c r="J20" s="118">
        <v>0</v>
      </c>
      <c r="K20" s="44">
        <f>PRODUCT(K16+W16)</f>
        <v>0</v>
      </c>
      <c r="L20" s="119">
        <v>0</v>
      </c>
      <c r="M20" s="119">
        <v>0</v>
      </c>
      <c r="N20" s="119">
        <v>0</v>
      </c>
      <c r="O20" s="119">
        <v>0</v>
      </c>
      <c r="Q20" s="47"/>
      <c r="R20" s="47"/>
      <c r="S20" s="47"/>
      <c r="T20" s="44" t="s">
        <v>59</v>
      </c>
      <c r="U20" s="44"/>
      <c r="V20" s="44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7" t="s">
        <v>72</v>
      </c>
      <c r="C21" s="41"/>
      <c r="D21" s="84"/>
      <c r="E21" s="117">
        <f>PRODUCT(AA16+AM16)</f>
        <v>121</v>
      </c>
      <c r="F21" s="117">
        <f>PRODUCT(AB16+AN16)</f>
        <v>9</v>
      </c>
      <c r="G21" s="117">
        <f>PRODUCT(AC16+AO16)</f>
        <v>59</v>
      </c>
      <c r="H21" s="117">
        <f>PRODUCT(AD16+AP16)</f>
        <v>109</v>
      </c>
      <c r="I21" s="117">
        <f>PRODUCT(AE16+AQ16)</f>
        <v>473</v>
      </c>
      <c r="J21" s="118">
        <f>PRODUCT(I21/K21)</f>
        <v>0.59125000000000005</v>
      </c>
      <c r="K21" s="24">
        <f>PRODUCT(AG16+AS16)</f>
        <v>800</v>
      </c>
      <c r="L21" s="119">
        <f>PRODUCT((F21+G21)/E21)</f>
        <v>0.56198347107438018</v>
      </c>
      <c r="M21" s="119">
        <f>PRODUCT(H21/E21)</f>
        <v>0.90082644628099173</v>
      </c>
      <c r="N21" s="119">
        <f>PRODUCT((F21+G21+H21)/E21)</f>
        <v>1.4628099173553719</v>
      </c>
      <c r="O21" s="119">
        <f>PRODUCT(I21/E21)</f>
        <v>3.9090909090909092</v>
      </c>
      <c r="Q21" s="47"/>
      <c r="R21" s="47"/>
      <c r="S21" s="44"/>
      <c r="T21" s="44" t="s">
        <v>57</v>
      </c>
      <c r="U21" s="24"/>
      <c r="V21" s="24"/>
      <c r="W21" s="44"/>
      <c r="X21" s="44"/>
      <c r="Y21" s="44"/>
      <c r="Z21" s="44"/>
      <c r="AA21" s="44"/>
      <c r="AB21" s="44"/>
      <c r="AC21" s="47"/>
      <c r="AD21" s="47"/>
      <c r="AE21" s="47"/>
      <c r="AF21" s="47"/>
      <c r="AG21" s="47"/>
      <c r="AH21" s="47"/>
      <c r="AI21" s="47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23" t="s">
        <v>75</v>
      </c>
      <c r="C22" s="124"/>
      <c r="D22" s="125"/>
      <c r="E22" s="117">
        <f>SUM(E19:E21)</f>
        <v>121</v>
      </c>
      <c r="F22" s="117">
        <f t="shared" ref="F22:I22" si="0">SUM(F19:F21)</f>
        <v>9</v>
      </c>
      <c r="G22" s="117">
        <f t="shared" si="0"/>
        <v>59</v>
      </c>
      <c r="H22" s="117">
        <f t="shared" si="0"/>
        <v>109</v>
      </c>
      <c r="I22" s="117">
        <f t="shared" si="0"/>
        <v>473</v>
      </c>
      <c r="J22" s="118">
        <f>PRODUCT(I22/K22)</f>
        <v>0.59125000000000005</v>
      </c>
      <c r="K22" s="44">
        <f>SUM(K19:K21)</f>
        <v>800</v>
      </c>
      <c r="L22" s="119">
        <f>PRODUCT((F22+G22)/E22)</f>
        <v>0.56198347107438018</v>
      </c>
      <c r="M22" s="119">
        <f>PRODUCT(H22/E22)</f>
        <v>0.90082644628099173</v>
      </c>
      <c r="N22" s="119">
        <f>PRODUCT((F22+G22+H22)/E22)</f>
        <v>1.4628099173553719</v>
      </c>
      <c r="O22" s="119">
        <f>PRODUCT(I22/E22)</f>
        <v>3.9090909090909092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24"/>
      <c r="AL187" s="24"/>
    </row>
    <row r="188" spans="1:57" x14ac:dyDescent="0.25"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2018-11-22T09:10:49Z</dcterms:modified>
</cp:coreProperties>
</file>