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AR7" i="5"/>
  <c r="AG4" i="5"/>
  <c r="I12" i="5" l="1"/>
  <c r="G12" i="5"/>
  <c r="E12" i="5"/>
  <c r="K11" i="5"/>
  <c r="I11" i="5"/>
  <c r="I13" i="5" s="1"/>
  <c r="H11" i="5"/>
  <c r="G11" i="5"/>
  <c r="G13" i="5" s="1"/>
  <c r="F11" i="5"/>
  <c r="E11" i="5"/>
  <c r="E13" i="5" s="1"/>
  <c r="K12" i="5" l="1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<sst xmlns="http://schemas.openxmlformats.org/spreadsheetml/2006/main" count="76" uniqueCount="34">
  <si>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</si>
  <si>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</si>
  <si>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</si>
  <si>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</si>
  <si>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</si>
  <si>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</si>
  <si>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</si>
  <si>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</si>
  <si>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</si>
  <si>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</si>
  <si>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</si>
  <si>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</si>
  <si>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</si>
  <si>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</si>
  <si>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</si>
  <si>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</si>
  <si>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</si>
  <si>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</si>
  <si>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</si>
  <si>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</si>
  <si>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</si>
  <si>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</si>
  <si>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</si>
  <si>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</si>
  <si>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</si>
  <si>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Vili Siltala</t>
  </si>
  <si>
    <t>1.</t>
  </si>
  <si>
    <t>APV</t>
  </si>
  <si>
    <t>17.8.2001   Alajärvi</t>
  </si>
  <si>
    <t>AA = Alajärven Ankkurit  (1944),  kasvattajaseura</t>
  </si>
  <si>
    <t>4.</t>
  </si>
  <si>
    <t>AA  2</t>
  </si>
  <si>
    <t>6.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</si>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</sst>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2</v>
      </c>
      <c r="AE4" s="12">
        <v>5</v>
      </c>
      <c r="AF4" s="68">
        <v>0.625</v>
      </c>
      <c r="AG4" s="69">
        <f>PRODUCT(AE4/AF4)</f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31</v>
      </c>
      <c r="AA5" s="12">
        <v>12</v>
      </c>
      <c r="AB5" s="12">
        <v>0</v>
      </c>
      <c r="AC5" s="12">
        <v>9</v>
      </c>
      <c r="AD5" s="12">
        <v>19</v>
      </c>
      <c r="AE5" s="12">
        <v>50</v>
      </c>
      <c r="AF5" s="68">
        <v>0.61719999999999997</v>
      </c>
      <c r="AG5" s="19">
        <v>81</v>
      </c>
      <c r="AH5" s="40"/>
      <c r="AI5" s="7"/>
      <c r="AJ5" s="7"/>
      <c r="AK5" s="7"/>
      <c r="AM5" s="12">
        <v>2</v>
      </c>
      <c r="AN5" s="12">
        <v>0</v>
      </c>
      <c r="AO5" s="13">
        <v>0</v>
      </c>
      <c r="AP5" s="12">
        <v>0</v>
      </c>
      <c r="AQ5" s="12">
        <v>5</v>
      </c>
      <c r="AR5" s="65">
        <v>0.45500000000000002</v>
      </c>
      <c r="AS5" s="19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30</v>
      </c>
      <c r="D6" s="1" t="s">
        <v>33</v>
      </c>
      <c r="E6" s="12">
        <v>8</v>
      </c>
      <c r="F6" s="12">
        <v>0</v>
      </c>
      <c r="G6" s="12">
        <v>4</v>
      </c>
      <c r="H6" s="12">
        <v>4</v>
      </c>
      <c r="I6" s="12">
        <v>15</v>
      </c>
      <c r="J6" s="32">
        <v>0.51719999999999999</v>
      </c>
      <c r="K6" s="19">
        <v>29</v>
      </c>
      <c r="L6" s="40"/>
      <c r="M6" s="7"/>
      <c r="N6" s="7"/>
      <c r="O6" s="7"/>
      <c r="P6" s="70"/>
      <c r="Q6" s="12"/>
      <c r="R6" s="12"/>
      <c r="S6" s="13"/>
      <c r="T6" s="12"/>
      <c r="U6" s="12"/>
      <c r="V6" s="65"/>
      <c r="W6" s="19"/>
      <c r="X6" s="12">
        <v>2020</v>
      </c>
      <c r="Y6" s="12" t="s">
        <v>32</v>
      </c>
      <c r="Z6" s="1" t="s">
        <v>31</v>
      </c>
      <c r="AA6" s="12">
        <v>4</v>
      </c>
      <c r="AB6" s="12">
        <v>0</v>
      </c>
      <c r="AC6" s="12">
        <v>1</v>
      </c>
      <c r="AD6" s="12">
        <v>3</v>
      </c>
      <c r="AE6" s="12">
        <v>13</v>
      </c>
      <c r="AF6" s="32">
        <v>0.72219999999999995</v>
      </c>
      <c r="AG6" s="19">
        <v>18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8</v>
      </c>
      <c r="F7" s="36">
        <f t="shared" ref="F7:I7" si="0">SUM(F4:F6)</f>
        <v>0</v>
      </c>
      <c r="G7" s="36">
        <f t="shared" si="0"/>
        <v>4</v>
      </c>
      <c r="H7" s="36">
        <f t="shared" si="0"/>
        <v>4</v>
      </c>
      <c r="I7" s="36">
        <f t="shared" si="0"/>
        <v>15</v>
      </c>
      <c r="J7" s="37">
        <f>PRODUCT(I7/K7)</f>
        <v>0.51724137931034486</v>
      </c>
      <c r="K7" s="21">
        <f>SUM(K6:K6)</f>
        <v>29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19</v>
      </c>
      <c r="AB7" s="36">
        <f t="shared" ref="AB7:AG7" si="2">SUM(AB4:AB6)</f>
        <v>0</v>
      </c>
      <c r="AC7" s="36">
        <f t="shared" si="2"/>
        <v>10</v>
      </c>
      <c r="AD7" s="36">
        <f t="shared" si="2"/>
        <v>24</v>
      </c>
      <c r="AE7" s="36">
        <f t="shared" si="2"/>
        <v>68</v>
      </c>
      <c r="AF7" s="37">
        <f>PRODUCT(AE7/AG7)</f>
        <v>0.63551401869158874</v>
      </c>
      <c r="AG7" s="21">
        <f t="shared" si="2"/>
        <v>107</v>
      </c>
      <c r="AH7" s="18"/>
      <c r="AI7" s="29"/>
      <c r="AJ7" s="41"/>
      <c r="AK7" s="42"/>
      <c r="AL7" s="10"/>
      <c r="AM7" s="36">
        <f>SUM(AM4:AM6)</f>
        <v>2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5</v>
      </c>
      <c r="AR7" s="37">
        <f>PRODUCT(AQ7/AS7)</f>
        <v>0.45454545454545453</v>
      </c>
      <c r="AS7" s="39">
        <f t="shared" ref="AS7" si="4">SUM(AS4:AS6)</f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8</v>
      </c>
      <c r="F11" s="47">
        <f>PRODUCT(F7+R7)</f>
        <v>0</v>
      </c>
      <c r="G11" s="47">
        <f>PRODUCT(G7+S7)</f>
        <v>4</v>
      </c>
      <c r="H11" s="47">
        <f>PRODUCT(H7+T7)</f>
        <v>4</v>
      </c>
      <c r="I11" s="47">
        <f>PRODUCT(I7+U7)</f>
        <v>15</v>
      </c>
      <c r="J11" s="60">
        <f>PRODUCT(I11/K11)</f>
        <v>0.51724137931034486</v>
      </c>
      <c r="K11" s="16">
        <f>PRODUCT(K7+W7)</f>
        <v>29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1.875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21</v>
      </c>
      <c r="F12" s="47">
        <f>PRODUCT(AB7+AN7)</f>
        <v>0</v>
      </c>
      <c r="G12" s="47">
        <f>PRODUCT(AC7+AO7)</f>
        <v>10</v>
      </c>
      <c r="H12" s="47">
        <f>PRODUCT(AD7+AP7)</f>
        <v>24</v>
      </c>
      <c r="I12" s="47">
        <f>PRODUCT(AE7+AQ7)</f>
        <v>73</v>
      </c>
      <c r="J12" s="60">
        <f>PRODUCT(I12/K12)</f>
        <v>0.61864406779661019</v>
      </c>
      <c r="K12" s="10">
        <f>PRODUCT(AG7+AS7)</f>
        <v>118</v>
      </c>
      <c r="L12" s="53">
        <f>PRODUCT((F12+G12)/E12)</f>
        <v>0.47619047619047616</v>
      </c>
      <c r="M12" s="53">
        <f>PRODUCT(H12/E12)</f>
        <v>1.1428571428571428</v>
      </c>
      <c r="N12" s="53">
        <f>PRODUCT((F12+G12+H12)/E12)</f>
        <v>1.6190476190476191</v>
      </c>
      <c r="O12" s="53">
        <f>PRODUCT(I12/E12)</f>
        <v>3.4761904761904763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5">SUM(F10:F12)</f>
        <v>0</v>
      </c>
      <c r="G13" s="47">
        <f t="shared" si="5"/>
        <v>14</v>
      </c>
      <c r="H13" s="47">
        <f t="shared" si="5"/>
        <v>28</v>
      </c>
      <c r="I13" s="47">
        <f t="shared" si="5"/>
        <v>88</v>
      </c>
      <c r="J13" s="60">
        <f>PRODUCT(I13/K13)</f>
        <v>0.59863945578231292</v>
      </c>
      <c r="K13" s="16">
        <f>SUM(K10:K12)</f>
        <v>147</v>
      </c>
      <c r="L13" s="53">
        <f>PRODUCT((F13+G13)/E13)</f>
        <v>0.48275862068965519</v>
      </c>
      <c r="M13" s="53">
        <f>PRODUCT(H13/E13)</f>
        <v>0.96551724137931039</v>
      </c>
      <c r="N13" s="53">
        <f>PRODUCT((F13+G13+H13)/E13)</f>
        <v>1.4482758620689655</v>
      </c>
      <c r="O13" s="53">
        <f>PRODUCT(I13/E13)</f>
        <v>3.0344827586206895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2020-09-08T09:15:23Z</dcterms:modified>
</cp:coreProperties>
</file>