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H13" i="3"/>
  <c r="K12" i="3"/>
  <c r="K15" i="3" s="1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G9" i="3"/>
  <c r="G13" i="3" s="1"/>
  <c r="G15" i="3" s="1"/>
  <c r="F9" i="3"/>
  <c r="F13" i="3" s="1"/>
  <c r="E9" i="3"/>
  <c r="E13" i="3" s="1"/>
  <c r="E15" i="3" s="1"/>
  <c r="H15" i="3" l="1"/>
  <c r="N13" i="3"/>
  <c r="L13" i="3"/>
  <c r="M13" i="3"/>
  <c r="O13" i="3"/>
  <c r="O14" i="3"/>
  <c r="M15" i="3"/>
  <c r="N14" i="3"/>
  <c r="L14" i="3"/>
  <c r="M14" i="3"/>
  <c r="F15" i="3"/>
  <c r="AB11" i="1"/>
  <c r="AA11" i="1"/>
  <c r="Z11" i="1"/>
  <c r="Y11" i="1"/>
  <c r="X11" i="1"/>
  <c r="W11" i="1"/>
  <c r="N15" i="3" l="1"/>
  <c r="L15" i="3"/>
</calcChain>
</file>

<file path=xl/sharedStrings.xml><?xml version="1.0" encoding="utf-8"?>
<sst xmlns="http://schemas.openxmlformats.org/spreadsheetml/2006/main" count="166" uniqueCount="72">
  <si>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</si>
  <si>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</si>
  <si>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</si>
  <si>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</si>
  <si>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</si>
  <si>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</si>
  <si>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</si>
  <si>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</si>
  <si>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</si>
  <si>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</si>
  <si>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</si>
  <si>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</si>
  <si>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</si>
  <si>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</si>
  <si>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</si>
  <si>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</si>
  <si>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</si>
  <si>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</si>
  <si>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</si>
  <si>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</si>
  <si>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</si>
  <si>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</si>
  <si>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</si>
  <si>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</si>
  <si>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</si>
  <si>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</si>
  <si>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</si>
  <si>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</si>
  <si>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</si>
  <si>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</si>
  <si>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</si>
  <si>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</si>
  <si>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</si>
  <si>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Ilkka Sihvonen</t>
  </si>
  <si>
    <t>10.</t>
  </si>
  <si>
    <t>HP</t>
  </si>
  <si>
    <t>11.</t>
  </si>
  <si>
    <t>3.  ottelu</t>
  </si>
  <si>
    <t>8.  ottelu</t>
  </si>
  <si>
    <t>03.05. 1981  HP - AA  7-18</t>
  </si>
  <si>
    <t xml:space="preserve">  24 v   1 kk 24 pv</t>
  </si>
  <si>
    <t>13.05. 1981  HP - KPL  10-6</t>
  </si>
  <si>
    <t xml:space="preserve">  24 v   2 kk   4 pv</t>
  </si>
  <si>
    <t>14.07. 1981  HP - KaMa  14-7</t>
  </si>
  <si>
    <t xml:space="preserve">  24 v   4 kk   5 pv</t>
  </si>
  <si>
    <t>3.</t>
  </si>
  <si>
    <t>ykkössarja</t>
  </si>
  <si>
    <t>Seurat</t>
  </si>
  <si>
    <t>HP = Haminan Palloilijat  (1928)</t>
  </si>
  <si>
    <t>4.</t>
  </si>
  <si>
    <t>9.3.1957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</si>
  <si>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</si>
  <si>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</si>
  <si>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</si>
  <si>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</si>
  <si>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</si>
  <si>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</si>
  <si>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</si>
  <si>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</si>
  <si>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</si>
  <si>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</si>
  <si>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</si>
  <si>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</si>
  <si>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</si>
  <si>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</si>
  <si>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</si>
  <si>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</si>
  <si>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</si>
  <si>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</si>
  <si>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HP  2</t>
  </si>
  <si>
    <t>8.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</si>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</sst>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8" customWidth="1"/>
    <col min="16" max="20" width="5.7109375" style="75" customWidth="1"/>
    <col min="21" max="21" width="8.7109375" style="75" customWidth="1"/>
    <col min="22" max="22" width="0.7109375" style="28" customWidth="1"/>
    <col min="23" max="27" width="5.7109375" style="75" customWidth="1"/>
    <col min="28" max="28" width="8.7109375" style="75" customWidth="1"/>
    <col min="29" max="29" width="0.7109375" style="28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34</v>
      </c>
      <c r="D4" s="26" t="s">
        <v>35</v>
      </c>
      <c r="E4" s="25">
        <v>14</v>
      </c>
      <c r="F4" s="25">
        <v>1</v>
      </c>
      <c r="G4" s="25">
        <v>9</v>
      </c>
      <c r="H4" s="25">
        <v>4</v>
      </c>
      <c r="I4" s="25">
        <v>52</v>
      </c>
      <c r="J4" s="25">
        <v>13</v>
      </c>
      <c r="K4" s="25">
        <v>15</v>
      </c>
      <c r="L4" s="25">
        <v>14</v>
      </c>
      <c r="M4" s="25">
        <v>10</v>
      </c>
      <c r="N4" s="27">
        <v>0.49523809523809526</v>
      </c>
      <c r="O4" s="28"/>
      <c r="P4" s="25"/>
      <c r="Q4" s="25"/>
      <c r="R4" s="25"/>
      <c r="S4" s="25"/>
      <c r="T4" s="25"/>
      <c r="U4" s="25"/>
      <c r="V4" s="28"/>
      <c r="W4" s="29">
        <v>5</v>
      </c>
      <c r="X4" s="29">
        <v>0</v>
      </c>
      <c r="Y4" s="29">
        <v>3</v>
      </c>
      <c r="Z4" s="29">
        <v>4</v>
      </c>
      <c r="AA4" s="29">
        <v>24</v>
      </c>
      <c r="AB4" s="65">
        <v>0.6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1982</v>
      </c>
      <c r="C5" s="30" t="s">
        <v>49</v>
      </c>
      <c r="D5" s="31" t="s">
        <v>35</v>
      </c>
      <c r="E5" s="30"/>
      <c r="F5" s="32" t="s">
        <v>46</v>
      </c>
      <c r="G5" s="33"/>
      <c r="H5" s="34"/>
      <c r="I5" s="30"/>
      <c r="J5" s="30"/>
      <c r="K5" s="30"/>
      <c r="L5" s="30"/>
      <c r="M5" s="30"/>
      <c r="N5" s="35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6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0">
        <v>1983</v>
      </c>
      <c r="C6" s="30" t="s">
        <v>45</v>
      </c>
      <c r="D6" s="38" t="s">
        <v>35</v>
      </c>
      <c r="E6" s="30"/>
      <c r="F6" s="32" t="s">
        <v>46</v>
      </c>
      <c r="G6" s="33"/>
      <c r="H6" s="34"/>
      <c r="I6" s="30"/>
      <c r="J6" s="30"/>
      <c r="K6" s="30"/>
      <c r="L6" s="30"/>
      <c r="M6" s="30"/>
      <c r="N6" s="35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65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1984</v>
      </c>
      <c r="C7" s="25" t="s">
        <v>36</v>
      </c>
      <c r="D7" s="26" t="s">
        <v>35</v>
      </c>
      <c r="E7" s="25">
        <v>19</v>
      </c>
      <c r="F7" s="25">
        <v>1</v>
      </c>
      <c r="G7" s="25">
        <v>12</v>
      </c>
      <c r="H7" s="25">
        <v>8</v>
      </c>
      <c r="I7" s="25">
        <v>59</v>
      </c>
      <c r="J7" s="25">
        <v>16</v>
      </c>
      <c r="K7" s="25">
        <v>18</v>
      </c>
      <c r="L7" s="25">
        <v>12</v>
      </c>
      <c r="M7" s="25">
        <v>13</v>
      </c>
      <c r="N7" s="39">
        <v>0.42499999999999999</v>
      </c>
      <c r="O7" s="28"/>
      <c r="P7" s="25"/>
      <c r="Q7" s="25"/>
      <c r="R7" s="25"/>
      <c r="S7" s="25"/>
      <c r="T7" s="25"/>
      <c r="U7" s="25"/>
      <c r="V7" s="28"/>
      <c r="W7" s="29">
        <v>3</v>
      </c>
      <c r="X7" s="29">
        <v>0</v>
      </c>
      <c r="Y7" s="29">
        <v>0</v>
      </c>
      <c r="Z7" s="29">
        <v>1</v>
      </c>
      <c r="AA7" s="29">
        <v>8</v>
      </c>
      <c r="AB7" s="65">
        <v>0.44400000000000001</v>
      </c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1985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39"/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65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120">
        <v>1986</v>
      </c>
      <c r="C9" s="120" t="s">
        <v>68</v>
      </c>
      <c r="D9" s="121" t="s">
        <v>69</v>
      </c>
      <c r="E9" s="120"/>
      <c r="F9" s="114" t="s">
        <v>71</v>
      </c>
      <c r="G9" s="120"/>
      <c r="H9" s="120"/>
      <c r="I9" s="120"/>
      <c r="J9" s="120"/>
      <c r="K9" s="120"/>
      <c r="L9" s="120"/>
      <c r="M9" s="120"/>
      <c r="N9" s="122"/>
      <c r="O9" s="28"/>
      <c r="P9" s="25"/>
      <c r="Q9" s="25"/>
      <c r="R9" s="25"/>
      <c r="S9" s="25"/>
      <c r="T9" s="25"/>
      <c r="U9" s="25"/>
      <c r="V9" s="28"/>
      <c r="W9" s="29"/>
      <c r="X9" s="29"/>
      <c r="Y9" s="29"/>
      <c r="Z9" s="29"/>
      <c r="AA9" s="29"/>
      <c r="AB9" s="65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120">
        <v>1987</v>
      </c>
      <c r="C10" s="120" t="s">
        <v>70</v>
      </c>
      <c r="D10" s="121" t="s">
        <v>69</v>
      </c>
      <c r="E10" s="120"/>
      <c r="F10" s="114" t="s">
        <v>71</v>
      </c>
      <c r="G10" s="120"/>
      <c r="H10" s="120"/>
      <c r="I10" s="120"/>
      <c r="J10" s="120"/>
      <c r="K10" s="120"/>
      <c r="L10" s="120"/>
      <c r="M10" s="120"/>
      <c r="N10" s="122"/>
      <c r="O10" s="28"/>
      <c r="P10" s="25"/>
      <c r="Q10" s="25"/>
      <c r="R10" s="25"/>
      <c r="S10" s="25"/>
      <c r="T10" s="25"/>
      <c r="U10" s="25"/>
      <c r="V10" s="28"/>
      <c r="W10" s="29"/>
      <c r="X10" s="29"/>
      <c r="Y10" s="29"/>
      <c r="Z10" s="29"/>
      <c r="AA10" s="29"/>
      <c r="AB10" s="65"/>
      <c r="AC10" s="28"/>
      <c r="AD10" s="25"/>
      <c r="AE10" s="25"/>
      <c r="AF10" s="25"/>
      <c r="AG10" s="25"/>
      <c r="AH10" s="25"/>
      <c r="AI10" s="25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33</v>
      </c>
      <c r="F11" s="18">
        <v>2</v>
      </c>
      <c r="G11" s="18">
        <v>21</v>
      </c>
      <c r="H11" s="18">
        <v>12</v>
      </c>
      <c r="I11" s="18">
        <v>111</v>
      </c>
      <c r="J11" s="18">
        <v>29</v>
      </c>
      <c r="K11" s="18">
        <v>33</v>
      </c>
      <c r="L11" s="18">
        <v>26</v>
      </c>
      <c r="M11" s="18">
        <v>23</v>
      </c>
      <c r="N11" s="40">
        <v>0.45500000000000002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0">
        <v>0</v>
      </c>
      <c r="V11" s="24"/>
      <c r="W11" s="81">
        <f>PRODUCT(E17)</f>
        <v>8</v>
      </c>
      <c r="X11" s="81">
        <f>PRODUCT(F17)</f>
        <v>0</v>
      </c>
      <c r="Y11" s="81">
        <f>PRODUCT(G17)</f>
        <v>3</v>
      </c>
      <c r="Z11" s="81">
        <f>PRODUCT(H17)</f>
        <v>5</v>
      </c>
      <c r="AA11" s="81">
        <f>PRODUCT(I17)</f>
        <v>32</v>
      </c>
      <c r="AB11" s="40">
        <f>PRODUCT(N17)</f>
        <v>0.55200000000000005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41" t="s">
        <v>2</v>
      </c>
      <c r="C12" s="37"/>
      <c r="D12" s="42">
        <v>75.333333333333329</v>
      </c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5"/>
      <c r="AI12" s="43"/>
      <c r="AJ12" s="9"/>
    </row>
    <row r="13" spans="1:36" ht="15" customHeight="1" x14ac:dyDescent="0.25">
      <c r="A13" s="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P13" s="43"/>
      <c r="Q13" s="46"/>
      <c r="R13" s="43"/>
      <c r="S13" s="43"/>
      <c r="T13" s="43"/>
      <c r="U13" s="43"/>
      <c r="W13" s="43"/>
      <c r="X13" s="43"/>
      <c r="Y13" s="43"/>
      <c r="Z13" s="43"/>
      <c r="AA13" s="43"/>
      <c r="AB13" s="43"/>
      <c r="AD13" s="43"/>
      <c r="AE13" s="43"/>
      <c r="AF13" s="43"/>
      <c r="AG13" s="43"/>
      <c r="AH13" s="43"/>
      <c r="AI13" s="43"/>
      <c r="AJ13" s="9"/>
    </row>
    <row r="14" spans="1:36" ht="15" customHeight="1" x14ac:dyDescent="0.25">
      <c r="A14" s="9"/>
      <c r="B14" s="22" t="s">
        <v>52</v>
      </c>
      <c r="C14" s="47"/>
      <c r="D14" s="47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3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8" t="s">
        <v>28</v>
      </c>
      <c r="Q14" s="12"/>
      <c r="R14" s="12"/>
      <c r="S14" s="12"/>
      <c r="T14" s="49"/>
      <c r="U14" s="49"/>
      <c r="V14" s="49"/>
      <c r="W14" s="49"/>
      <c r="X14" s="49"/>
      <c r="Y14" s="49"/>
      <c r="Z14" s="49"/>
      <c r="AA14" s="12"/>
      <c r="AB14" s="12"/>
      <c r="AC14" s="49"/>
      <c r="AD14" s="12"/>
      <c r="AE14" s="12"/>
      <c r="AF14" s="12"/>
      <c r="AG14" s="12"/>
      <c r="AH14" s="12"/>
      <c r="AI14" s="50"/>
      <c r="AJ14" s="9"/>
    </row>
    <row r="15" spans="1:36" ht="15" customHeight="1" x14ac:dyDescent="0.2">
      <c r="A15" s="9"/>
      <c r="B15" s="48" t="s">
        <v>12</v>
      </c>
      <c r="C15" s="12"/>
      <c r="D15" s="50"/>
      <c r="E15" s="25">
        <v>33</v>
      </c>
      <c r="F15" s="25">
        <v>2</v>
      </c>
      <c r="G15" s="25">
        <v>21</v>
      </c>
      <c r="H15" s="25">
        <v>12</v>
      </c>
      <c r="I15" s="25">
        <v>111</v>
      </c>
      <c r="J15" s="43"/>
      <c r="K15" s="51">
        <v>0.69696969696969702</v>
      </c>
      <c r="L15" s="51">
        <v>0.36363636363636365</v>
      </c>
      <c r="M15" s="51">
        <v>3.3636363636363638</v>
      </c>
      <c r="N15" s="39">
        <v>0.45500000000000002</v>
      </c>
      <c r="O15" s="24"/>
      <c r="P15" s="52" t="s">
        <v>9</v>
      </c>
      <c r="Q15" s="53"/>
      <c r="R15" s="54" t="s">
        <v>39</v>
      </c>
      <c r="S15" s="82"/>
      <c r="T15" s="82"/>
      <c r="U15" s="82"/>
      <c r="V15" s="82"/>
      <c r="W15" s="82"/>
      <c r="X15" s="82"/>
      <c r="Y15" s="83" t="s">
        <v>11</v>
      </c>
      <c r="Z15" s="82"/>
      <c r="AA15" s="82" t="s">
        <v>40</v>
      </c>
      <c r="AB15" s="82"/>
      <c r="AC15" s="82"/>
      <c r="AD15" s="82"/>
      <c r="AE15" s="82"/>
      <c r="AF15" s="82"/>
      <c r="AG15" s="82"/>
      <c r="AH15" s="83"/>
      <c r="AI15" s="84"/>
      <c r="AJ15" s="9"/>
    </row>
    <row r="16" spans="1:36" ht="15" customHeight="1" x14ac:dyDescent="0.2">
      <c r="A16" s="9"/>
      <c r="B16" s="56" t="s">
        <v>14</v>
      </c>
      <c r="C16" s="57"/>
      <c r="D16" s="58"/>
      <c r="E16" s="25"/>
      <c r="F16" s="25"/>
      <c r="G16" s="25"/>
      <c r="H16" s="25"/>
      <c r="I16" s="25"/>
      <c r="J16" s="43"/>
      <c r="K16" s="51"/>
      <c r="L16" s="51"/>
      <c r="M16" s="51"/>
      <c r="N16" s="39"/>
      <c r="O16" s="24"/>
      <c r="P16" s="59" t="s">
        <v>55</v>
      </c>
      <c r="Q16" s="60"/>
      <c r="R16" s="54" t="s">
        <v>39</v>
      </c>
      <c r="S16" s="54"/>
      <c r="T16" s="54"/>
      <c r="U16" s="54"/>
      <c r="V16" s="54"/>
      <c r="W16" s="54"/>
      <c r="X16" s="54"/>
      <c r="Y16" s="55" t="s">
        <v>11</v>
      </c>
      <c r="Z16" s="54"/>
      <c r="AA16" s="54" t="s">
        <v>40</v>
      </c>
      <c r="AB16" s="54"/>
      <c r="AC16" s="54"/>
      <c r="AD16" s="54"/>
      <c r="AE16" s="54"/>
      <c r="AF16" s="54"/>
      <c r="AG16" s="54"/>
      <c r="AH16" s="55"/>
      <c r="AI16" s="85"/>
      <c r="AJ16" s="9"/>
    </row>
    <row r="17" spans="1:35" ht="15" customHeight="1" x14ac:dyDescent="0.2">
      <c r="A17" s="9"/>
      <c r="B17" s="61" t="s">
        <v>15</v>
      </c>
      <c r="C17" s="62"/>
      <c r="D17" s="63"/>
      <c r="E17" s="29">
        <v>8</v>
      </c>
      <c r="F17" s="29">
        <v>0</v>
      </c>
      <c r="G17" s="29">
        <v>3</v>
      </c>
      <c r="H17" s="29">
        <v>5</v>
      </c>
      <c r="I17" s="29">
        <v>32</v>
      </c>
      <c r="J17" s="43"/>
      <c r="K17" s="64">
        <v>0.375</v>
      </c>
      <c r="L17" s="64">
        <v>0.625</v>
      </c>
      <c r="M17" s="64">
        <v>4</v>
      </c>
      <c r="N17" s="65">
        <v>0.55200000000000005</v>
      </c>
      <c r="O17" s="24"/>
      <c r="P17" s="59" t="s">
        <v>56</v>
      </c>
      <c r="Q17" s="60"/>
      <c r="R17" s="54" t="s">
        <v>41</v>
      </c>
      <c r="S17" s="54"/>
      <c r="T17" s="54"/>
      <c r="U17" s="54"/>
      <c r="V17" s="54"/>
      <c r="W17" s="54"/>
      <c r="X17" s="54"/>
      <c r="Y17" s="55" t="s">
        <v>37</v>
      </c>
      <c r="Z17" s="54"/>
      <c r="AA17" s="54" t="s">
        <v>42</v>
      </c>
      <c r="AB17" s="54"/>
      <c r="AC17" s="54"/>
      <c r="AD17" s="54"/>
      <c r="AE17" s="54"/>
      <c r="AF17" s="54"/>
      <c r="AG17" s="54"/>
      <c r="AH17" s="55"/>
      <c r="AI17" s="85"/>
    </row>
    <row r="18" spans="1:35" ht="15" customHeight="1" x14ac:dyDescent="0.2">
      <c r="A18" s="9"/>
      <c r="B18" s="66" t="s">
        <v>24</v>
      </c>
      <c r="C18" s="67"/>
      <c r="D18" s="68"/>
      <c r="E18" s="18">
        <v>41</v>
      </c>
      <c r="F18" s="18">
        <v>2</v>
      </c>
      <c r="G18" s="18">
        <v>24</v>
      </c>
      <c r="H18" s="18">
        <v>17</v>
      </c>
      <c r="I18" s="18">
        <v>143</v>
      </c>
      <c r="J18" s="43"/>
      <c r="K18" s="69">
        <v>0.63414634146341464</v>
      </c>
      <c r="L18" s="69">
        <v>0.41463414634146339</v>
      </c>
      <c r="M18" s="69">
        <v>3.4878048780487805</v>
      </c>
      <c r="N18" s="40">
        <v>0.47399999999999998</v>
      </c>
      <c r="O18" s="24"/>
      <c r="P18" s="70" t="s">
        <v>10</v>
      </c>
      <c r="Q18" s="71"/>
      <c r="R18" s="72" t="s">
        <v>43</v>
      </c>
      <c r="S18" s="72"/>
      <c r="T18" s="72"/>
      <c r="U18" s="72"/>
      <c r="V18" s="72"/>
      <c r="W18" s="72"/>
      <c r="X18" s="72"/>
      <c r="Y18" s="73" t="s">
        <v>38</v>
      </c>
      <c r="Z18" s="72"/>
      <c r="AA18" s="72" t="s">
        <v>44</v>
      </c>
      <c r="AB18" s="72"/>
      <c r="AC18" s="72"/>
      <c r="AD18" s="72"/>
      <c r="AE18" s="72"/>
      <c r="AF18" s="72"/>
      <c r="AG18" s="72"/>
      <c r="AH18" s="73"/>
      <c r="AI18" s="86"/>
    </row>
    <row r="19" spans="1:35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3"/>
      <c r="K19" s="45"/>
      <c r="L19" s="45"/>
      <c r="M19" s="45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74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 t="s">
        <v>47</v>
      </c>
      <c r="C20" s="43"/>
      <c r="D20" s="43" t="s">
        <v>48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74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4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50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7" t="s">
        <v>57</v>
      </c>
      <c r="C2" s="78"/>
      <c r="D2" s="79"/>
      <c r="E2" s="13" t="s">
        <v>12</v>
      </c>
      <c r="F2" s="14"/>
      <c r="G2" s="14"/>
      <c r="H2" s="14"/>
      <c r="I2" s="20"/>
      <c r="J2" s="15"/>
      <c r="K2" s="80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89" t="s">
        <v>60</v>
      </c>
      <c r="Y2" s="90"/>
      <c r="Z2" s="91"/>
      <c r="AA2" s="13" t="s">
        <v>12</v>
      </c>
      <c r="AB2" s="14"/>
      <c r="AC2" s="14"/>
      <c r="AD2" s="14"/>
      <c r="AE2" s="20"/>
      <c r="AF2" s="15"/>
      <c r="AG2" s="80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2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2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1982</v>
      </c>
      <c r="C4" s="25" t="s">
        <v>49</v>
      </c>
      <c r="D4" s="41" t="s">
        <v>35</v>
      </c>
      <c r="E4" s="25">
        <v>9</v>
      </c>
      <c r="F4" s="25">
        <v>1</v>
      </c>
      <c r="G4" s="25">
        <v>10</v>
      </c>
      <c r="H4" s="25">
        <v>8</v>
      </c>
      <c r="I4" s="25"/>
      <c r="J4" s="27"/>
      <c r="K4" s="24"/>
      <c r="L4" s="18"/>
      <c r="M4" s="18"/>
      <c r="N4" s="18"/>
      <c r="O4" s="18"/>
      <c r="P4" s="24"/>
      <c r="Q4" s="25">
        <v>9</v>
      </c>
      <c r="R4" s="25">
        <v>1</v>
      </c>
      <c r="S4" s="25">
        <v>3</v>
      </c>
      <c r="T4" s="25">
        <v>5</v>
      </c>
      <c r="U4" s="25"/>
      <c r="V4" s="94"/>
      <c r="W4" s="28"/>
      <c r="X4" s="25"/>
      <c r="Y4" s="37"/>
      <c r="Z4" s="41"/>
      <c r="AA4" s="25"/>
      <c r="AB4" s="25"/>
      <c r="AC4" s="25"/>
      <c r="AD4" s="36"/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5"/>
      <c r="AS4" s="9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1983</v>
      </c>
      <c r="C5" s="25" t="s">
        <v>45</v>
      </c>
      <c r="D5" s="41" t="s">
        <v>35</v>
      </c>
      <c r="E5" s="25">
        <v>8</v>
      </c>
      <c r="F5" s="25">
        <v>0</v>
      </c>
      <c r="G5" s="25">
        <v>2</v>
      </c>
      <c r="H5" s="25">
        <v>3</v>
      </c>
      <c r="I5" s="25"/>
      <c r="J5" s="27"/>
      <c r="K5" s="24"/>
      <c r="L5" s="18"/>
      <c r="M5" s="18"/>
      <c r="N5" s="18"/>
      <c r="O5" s="18"/>
      <c r="P5" s="24"/>
      <c r="Q5" s="25">
        <v>10</v>
      </c>
      <c r="R5" s="25">
        <v>2</v>
      </c>
      <c r="S5" s="25">
        <v>8</v>
      </c>
      <c r="T5" s="25">
        <v>8</v>
      </c>
      <c r="U5" s="25"/>
      <c r="V5" s="94"/>
      <c r="W5" s="28"/>
      <c r="X5" s="25"/>
      <c r="Y5" s="37"/>
      <c r="Z5" s="41"/>
      <c r="AA5" s="25"/>
      <c r="AB5" s="25"/>
      <c r="AC5" s="25"/>
      <c r="AD5" s="36"/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5"/>
      <c r="AS5" s="9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7"/>
      <c r="D6" s="41"/>
      <c r="E6" s="25"/>
      <c r="F6" s="25"/>
      <c r="G6" s="25"/>
      <c r="H6" s="36"/>
      <c r="I6" s="25"/>
      <c r="J6" s="27"/>
      <c r="K6" s="28"/>
      <c r="L6" s="93"/>
      <c r="M6" s="18"/>
      <c r="N6" s="18"/>
      <c r="O6" s="18"/>
      <c r="P6" s="24"/>
      <c r="Q6" s="25"/>
      <c r="R6" s="25"/>
      <c r="S6" s="36"/>
      <c r="T6" s="25"/>
      <c r="U6" s="25"/>
      <c r="V6" s="94"/>
      <c r="W6" s="28"/>
      <c r="X6" s="25"/>
      <c r="Y6" s="37"/>
      <c r="Z6" s="41"/>
      <c r="AA6" s="25"/>
      <c r="AB6" s="25"/>
      <c r="AC6" s="25"/>
      <c r="AD6" s="36"/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5"/>
      <c r="AS6" s="9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7"/>
      <c r="D7" s="41"/>
      <c r="E7" s="25"/>
      <c r="F7" s="25"/>
      <c r="G7" s="25"/>
      <c r="H7" s="36"/>
      <c r="I7" s="25"/>
      <c r="J7" s="27"/>
      <c r="K7" s="28"/>
      <c r="L7" s="93"/>
      <c r="M7" s="18"/>
      <c r="N7" s="18"/>
      <c r="O7" s="18"/>
      <c r="P7" s="24"/>
      <c r="Q7" s="25"/>
      <c r="R7" s="25"/>
      <c r="S7" s="36"/>
      <c r="T7" s="25"/>
      <c r="U7" s="25"/>
      <c r="V7" s="94"/>
      <c r="W7" s="28"/>
      <c r="X7" s="25">
        <v>1986</v>
      </c>
      <c r="Y7" s="25" t="s">
        <v>68</v>
      </c>
      <c r="Z7" s="2" t="s">
        <v>69</v>
      </c>
      <c r="AA7" s="25">
        <v>21</v>
      </c>
      <c r="AB7" s="25">
        <v>2</v>
      </c>
      <c r="AC7" s="25">
        <v>23</v>
      </c>
      <c r="AD7" s="25">
        <v>23</v>
      </c>
      <c r="AE7" s="25"/>
      <c r="AF7" s="39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5"/>
      <c r="AS7" s="9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7"/>
      <c r="D8" s="41"/>
      <c r="E8" s="25"/>
      <c r="F8" s="25"/>
      <c r="G8" s="25"/>
      <c r="H8" s="36"/>
      <c r="I8" s="25"/>
      <c r="J8" s="27"/>
      <c r="K8" s="28"/>
      <c r="L8" s="93"/>
      <c r="M8" s="18"/>
      <c r="N8" s="18"/>
      <c r="O8" s="18"/>
      <c r="P8" s="24"/>
      <c r="Q8" s="25"/>
      <c r="R8" s="25"/>
      <c r="S8" s="36"/>
      <c r="T8" s="25"/>
      <c r="U8" s="25"/>
      <c r="V8" s="94"/>
      <c r="W8" s="28"/>
      <c r="X8" s="25">
        <v>1987</v>
      </c>
      <c r="Y8" s="25" t="s">
        <v>70</v>
      </c>
      <c r="Z8" s="2" t="s">
        <v>69</v>
      </c>
      <c r="AA8" s="25">
        <v>18</v>
      </c>
      <c r="AB8" s="25">
        <v>0</v>
      </c>
      <c r="AC8" s="25">
        <v>13</v>
      </c>
      <c r="AD8" s="25">
        <v>11</v>
      </c>
      <c r="AE8" s="25"/>
      <c r="AF8" s="39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5"/>
      <c r="AS8" s="9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97" t="s">
        <v>63</v>
      </c>
      <c r="C9" s="98"/>
      <c r="D9" s="99"/>
      <c r="E9" s="100">
        <f>SUM(E4:E8)</f>
        <v>17</v>
      </c>
      <c r="F9" s="100">
        <f>SUM(F4:F8)</f>
        <v>1</v>
      </c>
      <c r="G9" s="100">
        <f>SUM(G4:G8)</f>
        <v>12</v>
      </c>
      <c r="H9" s="100">
        <f>SUM(H4:H8)</f>
        <v>11</v>
      </c>
      <c r="I9" s="100">
        <f>SUM(I4:I8)</f>
        <v>0</v>
      </c>
      <c r="J9" s="101">
        <v>0</v>
      </c>
      <c r="K9" s="80">
        <f>SUM(K4:K8)</f>
        <v>0</v>
      </c>
      <c r="L9" s="22"/>
      <c r="M9" s="20"/>
      <c r="N9" s="102"/>
      <c r="O9" s="103"/>
      <c r="P9" s="24"/>
      <c r="Q9" s="100">
        <f>SUM(Q4:Q8)</f>
        <v>19</v>
      </c>
      <c r="R9" s="100">
        <f>SUM(R4:R8)</f>
        <v>3</v>
      </c>
      <c r="S9" s="100">
        <f>SUM(S4:S8)</f>
        <v>11</v>
      </c>
      <c r="T9" s="100">
        <f>SUM(T4:T8)</f>
        <v>13</v>
      </c>
      <c r="U9" s="100">
        <f>SUM(U4:U8)</f>
        <v>0</v>
      </c>
      <c r="V9" s="40">
        <v>0</v>
      </c>
      <c r="W9" s="80">
        <f>SUM(W4:W8)</f>
        <v>0</v>
      </c>
      <c r="X9" s="16" t="s">
        <v>63</v>
      </c>
      <c r="Y9" s="17"/>
      <c r="Z9" s="15"/>
      <c r="AA9" s="100">
        <f>SUM(AA4:AA8)</f>
        <v>39</v>
      </c>
      <c r="AB9" s="100">
        <f>SUM(AB4:AB8)</f>
        <v>2</v>
      </c>
      <c r="AC9" s="100">
        <f>SUM(AC4:AC8)</f>
        <v>36</v>
      </c>
      <c r="AD9" s="100">
        <f>SUM(AD4:AD8)</f>
        <v>34</v>
      </c>
      <c r="AE9" s="100">
        <f>SUM(AE4:AE8)</f>
        <v>0</v>
      </c>
      <c r="AF9" s="101">
        <v>0</v>
      </c>
      <c r="AG9" s="80">
        <f>SUM(AG4:AG8)</f>
        <v>0</v>
      </c>
      <c r="AH9" s="22"/>
      <c r="AI9" s="20"/>
      <c r="AJ9" s="102"/>
      <c r="AK9" s="103"/>
      <c r="AL9" s="24"/>
      <c r="AM9" s="100">
        <f>SUM(AM4:AM8)</f>
        <v>0</v>
      </c>
      <c r="AN9" s="100">
        <f>SUM(AN4:AN8)</f>
        <v>0</v>
      </c>
      <c r="AO9" s="100">
        <f>SUM(AO4:AO8)</f>
        <v>0</v>
      </c>
      <c r="AP9" s="100">
        <f>SUM(AP4:AP8)</f>
        <v>0</v>
      </c>
      <c r="AQ9" s="100">
        <f>SUM(AQ4:AQ8)</f>
        <v>0</v>
      </c>
      <c r="AR9" s="101">
        <v>0</v>
      </c>
      <c r="AS9" s="92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04" t="s">
        <v>64</v>
      </c>
      <c r="C11" s="105"/>
      <c r="D11" s="10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65</v>
      </c>
      <c r="O11" s="18" t="s">
        <v>66</v>
      </c>
      <c r="Q11" s="46"/>
      <c r="R11" s="46" t="s">
        <v>47</v>
      </c>
      <c r="S11" s="46"/>
      <c r="T11" s="43" t="s">
        <v>48</v>
      </c>
      <c r="U11" s="24"/>
      <c r="V11" s="28"/>
      <c r="W11" s="28"/>
      <c r="X11" s="107"/>
      <c r="Y11" s="107"/>
      <c r="Z11" s="107"/>
      <c r="AA11" s="107"/>
      <c r="AB11" s="107"/>
      <c r="AC11" s="46"/>
      <c r="AD11" s="46"/>
      <c r="AE11" s="46"/>
      <c r="AF11" s="43"/>
      <c r="AG11" s="43"/>
      <c r="AH11" s="43"/>
      <c r="AI11" s="43"/>
      <c r="AJ11" s="43"/>
      <c r="AK11" s="43"/>
      <c r="AM11" s="28"/>
      <c r="AN11" s="107"/>
      <c r="AO11" s="107"/>
      <c r="AP11" s="107"/>
      <c r="AQ11" s="107"/>
      <c r="AR11" s="107"/>
      <c r="AS11" s="10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67</v>
      </c>
      <c r="C12" s="12"/>
      <c r="D12" s="50"/>
      <c r="E12" s="108">
        <v>41</v>
      </c>
      <c r="F12" s="108">
        <v>2</v>
      </c>
      <c r="G12" s="108">
        <v>24</v>
      </c>
      <c r="H12" s="108">
        <v>17</v>
      </c>
      <c r="I12" s="108">
        <v>143</v>
      </c>
      <c r="J12" s="109">
        <v>0</v>
      </c>
      <c r="K12" s="43" t="e">
        <f>PRODUCT(I12/J12)</f>
        <v>#DIV/0!</v>
      </c>
      <c r="L12" s="110">
        <f>PRODUCT((F12+G12)/E12)</f>
        <v>0.63414634146341464</v>
      </c>
      <c r="M12" s="110">
        <f>PRODUCT(H12/E12)</f>
        <v>0.41463414634146339</v>
      </c>
      <c r="N12" s="110">
        <f>PRODUCT((F12+G12+H12)/E12)</f>
        <v>1.0487804878048781</v>
      </c>
      <c r="O12" s="110">
        <f>PRODUCT(I12/E12)</f>
        <v>3.4878048780487805</v>
      </c>
      <c r="Q12" s="46"/>
      <c r="R12" s="46"/>
      <c r="S12" s="46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1" t="s">
        <v>57</v>
      </c>
      <c r="C13" s="112"/>
      <c r="D13" s="113"/>
      <c r="E13" s="108">
        <f>PRODUCT(E9+Q9)</f>
        <v>36</v>
      </c>
      <c r="F13" s="108">
        <f>PRODUCT(F9+R9)</f>
        <v>4</v>
      </c>
      <c r="G13" s="108">
        <f>PRODUCT(G9+S9)</f>
        <v>23</v>
      </c>
      <c r="H13" s="108">
        <f>PRODUCT(H9+T9)</f>
        <v>24</v>
      </c>
      <c r="I13" s="108">
        <f>PRODUCT(I9+U9)</f>
        <v>0</v>
      </c>
      <c r="J13" s="109">
        <v>0</v>
      </c>
      <c r="K13" s="43">
        <v>0</v>
      </c>
      <c r="L13" s="110">
        <f>PRODUCT((F13+G13)/E13)</f>
        <v>0.75</v>
      </c>
      <c r="M13" s="110">
        <f>PRODUCT(H13/E13)</f>
        <v>0.66666666666666663</v>
      </c>
      <c r="N13" s="110">
        <f>PRODUCT((F13+G13+H13)/E13)</f>
        <v>1.4166666666666667</v>
      </c>
      <c r="O13" s="110">
        <f>PRODUCT(I13/E13)</f>
        <v>0</v>
      </c>
      <c r="Q13" s="46"/>
      <c r="R13" s="46"/>
      <c r="S13" s="46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4" t="s">
        <v>60</v>
      </c>
      <c r="C14" s="115"/>
      <c r="D14" s="116"/>
      <c r="E14" s="108">
        <f>PRODUCT(AA9+AM9)</f>
        <v>39</v>
      </c>
      <c r="F14" s="108">
        <f>PRODUCT(AB9+AN9)</f>
        <v>2</v>
      </c>
      <c r="G14" s="108">
        <f>PRODUCT(AC9+AO9)</f>
        <v>36</v>
      </c>
      <c r="H14" s="108">
        <f>PRODUCT(AD9+AP9)</f>
        <v>34</v>
      </c>
      <c r="I14" s="108">
        <f>PRODUCT(AE9+AQ9)</f>
        <v>0</v>
      </c>
      <c r="J14" s="109">
        <v>0</v>
      </c>
      <c r="K14" s="24">
        <v>0</v>
      </c>
      <c r="L14" s="110">
        <f>PRODUCT((F14+G14)/E14)</f>
        <v>0.97435897435897434</v>
      </c>
      <c r="M14" s="110">
        <f>PRODUCT(H14/E14)</f>
        <v>0.87179487179487181</v>
      </c>
      <c r="N14" s="110">
        <f>PRODUCT((F14+G14+H14)/E14)</f>
        <v>1.8461538461538463</v>
      </c>
      <c r="O14" s="110">
        <f>PRODUCT(I14/E14)</f>
        <v>0</v>
      </c>
      <c r="Q14" s="46"/>
      <c r="R14" s="46"/>
      <c r="S14" s="4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6"/>
      <c r="AH14" s="46"/>
      <c r="AI14" s="46"/>
      <c r="AJ14" s="46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7" t="s">
        <v>63</v>
      </c>
      <c r="C15" s="118"/>
      <c r="D15" s="119"/>
      <c r="E15" s="108">
        <f>SUM(E12:E14)</f>
        <v>116</v>
      </c>
      <c r="F15" s="108">
        <f t="shared" ref="F15:I15" si="0">SUM(F12:F14)</f>
        <v>8</v>
      </c>
      <c r="G15" s="108">
        <f t="shared" si="0"/>
        <v>83</v>
      </c>
      <c r="H15" s="108">
        <f t="shared" si="0"/>
        <v>75</v>
      </c>
      <c r="I15" s="108">
        <f t="shared" si="0"/>
        <v>143</v>
      </c>
      <c r="J15" s="109">
        <v>0</v>
      </c>
      <c r="K15" s="43" t="e">
        <f>SUM(K12:K14)</f>
        <v>#DIV/0!</v>
      </c>
      <c r="L15" s="110">
        <f>PRODUCT((F15+G15)/E15)</f>
        <v>0.78448275862068961</v>
      </c>
      <c r="M15" s="110">
        <f>PRODUCT(H15/E15)</f>
        <v>0.64655172413793105</v>
      </c>
      <c r="N15" s="110">
        <f>PRODUCT((F15+G15+H15)/E15)</f>
        <v>1.4310344827586208</v>
      </c>
      <c r="O15" s="110">
        <v>3.49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4"/>
      <c r="AL180" s="24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2018-12-06T11:21:04Z</dcterms:modified>
</cp:coreProperties>
</file>