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M12" i="1"/>
  <c r="O11" i="1"/>
  <c r="M11" i="1"/>
  <c r="O10" i="1"/>
  <c r="M10" i="1"/>
  <c r="O9" i="1"/>
  <c r="M9" i="1"/>
  <c r="M13" i="1" s="1"/>
  <c r="O13" i="1"/>
  <c r="O17" i="1"/>
  <c r="O20" i="1" s="1"/>
  <c r="AE13" i="1"/>
  <c r="AD13" i="1"/>
  <c r="AC13" i="1"/>
  <c r="AB13" i="1"/>
  <c r="AA13" i="1"/>
  <c r="Z13" i="1"/>
  <c r="Y13" i="1"/>
  <c r="I19" i="1" s="1"/>
  <c r="N19" i="1" s="1"/>
  <c r="X13" i="1"/>
  <c r="H19" i="1" s="1"/>
  <c r="L19" i="1" s="1"/>
  <c r="W13" i="1"/>
  <c r="G19" i="1" s="1"/>
  <c r="V13" i="1"/>
  <c r="F19" i="1" s="1"/>
  <c r="K19" i="1" s="1"/>
  <c r="U13" i="1"/>
  <c r="E19" i="1" s="1"/>
  <c r="T13" i="1"/>
  <c r="I18" i="1" s="1"/>
  <c r="S13" i="1"/>
  <c r="H18" i="1" s="1"/>
  <c r="L18" i="1" s="1"/>
  <c r="R13" i="1"/>
  <c r="G18" i="1" s="1"/>
  <c r="Q13" i="1"/>
  <c r="F18" i="1" s="1"/>
  <c r="K18" i="1" s="1"/>
  <c r="P13" i="1"/>
  <c r="E18" i="1" s="1"/>
  <c r="L13" i="1"/>
  <c r="K13" i="1"/>
  <c r="J13" i="1"/>
  <c r="I13" i="1"/>
  <c r="H13" i="1"/>
  <c r="H17" i="1" s="1"/>
  <c r="G13" i="1"/>
  <c r="G17" i="1" s="1"/>
  <c r="F13" i="1"/>
  <c r="F17" i="1" s="1"/>
  <c r="E13" i="1"/>
  <c r="E17" i="1"/>
  <c r="N13" i="1"/>
  <c r="N17" i="1" s="1"/>
  <c r="N18" i="1" l="1"/>
  <c r="M18" i="1"/>
  <c r="G20" i="1"/>
  <c r="D14" i="1"/>
  <c r="K17" i="1"/>
  <c r="F20" i="1"/>
  <c r="L17" i="1"/>
  <c r="H20" i="1"/>
  <c r="M19" i="1"/>
  <c r="E20" i="1"/>
  <c r="I17" i="1"/>
  <c r="L20" i="1" l="1"/>
  <c r="K20" i="1"/>
  <c r="I20" i="1"/>
  <c r="M17" i="1"/>
  <c r="N20" i="1" l="1"/>
  <c r="M20" i="1"/>
</calcChain>
</file>

<file path=xl/sharedStrings.xml><?xml version="1.0" encoding="utf-8"?>
<sst xmlns="http://schemas.openxmlformats.org/spreadsheetml/2006/main" count="145" uniqueCount="96">
  <si>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</si>
  <si>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</si>
  <si>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</si>
  <si>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</si>
  <si>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</si>
  <si>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</si>
  <si>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</si>
  <si>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</si>
  <si>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</si>
  <si>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</si>
  <si>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</si>
  <si>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</si>
  <si>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</si>
  <si>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</si>
  <si>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</si>
  <si>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</si>
  <si>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</si>
  <si>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</si>
  <si>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</si>
  <si>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</si>
  <si>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</si>
  <si>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</si>
  <si>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</si>
  <si>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</si>
  <si>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</si>
  <si>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</si>
  <si>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</si>
  <si>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</si>
  <si>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</si>
  <si>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</si>
  <si>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</si>
  <si>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</si>
  <si>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</si>
  <si>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</si>
  <si>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</si>
  <si>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TyTe = Tyrnävän Tempaus  (1922)</t>
  </si>
  <si>
    <t>Susanna Seppänen</t>
  </si>
  <si>
    <t>TyTe</t>
  </si>
  <si>
    <t>ykköspesis</t>
  </si>
  <si>
    <t>karsintasarja</t>
  </si>
  <si>
    <t>8.</t>
  </si>
  <si>
    <t>play off</t>
  </si>
  <si>
    <t>6.</t>
  </si>
  <si>
    <t>2.</t>
  </si>
  <si>
    <t>jatkosarja</t>
  </si>
  <si>
    <t>13.1.1983</t>
  </si>
  <si>
    <t>suomensarja</t>
  </si>
  <si>
    <t>OsVa</t>
  </si>
  <si>
    <t>OsVa = Oulunsalon Vasama  (1910)</t>
  </si>
  <si>
    <t>ENSIMMÄISET</t>
  </si>
  <si>
    <t>Ottelu</t>
  </si>
  <si>
    <t>Lyöty juoksu</t>
  </si>
  <si>
    <t>Tuotu juoksu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</si>
  <si>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</si>
  <si>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</si>
  <si>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</si>
  <si>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</si>
  <si>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</si>
  <si>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</si>
  <si>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</si>
  <si>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</si>
  <si>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</si>
  <si>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</si>
  <si>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</si>
  <si>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</si>
  <si>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</si>
  <si>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</si>
  <si>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</si>
  <si>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</si>
  <si>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04.07. 1999  Sotkamo</t>
  </si>
  <si>
    <t>Itä</t>
  </si>
  <si>
    <t>Tuula Tauriainen</t>
  </si>
  <si>
    <t>2114</t>
  </si>
  <si>
    <t>06.08. 2000  Oulu</t>
  </si>
  <si>
    <t>PeTo</t>
  </si>
  <si>
    <t>3k</t>
  </si>
  <si>
    <t>Matti Leino</t>
  </si>
  <si>
    <t>1380</t>
  </si>
  <si>
    <t>1.  ottelu</t>
  </si>
  <si>
    <t>3.  ottelu</t>
  </si>
  <si>
    <t>16.08. 2000  ViPa - TyTe  1-0  (4-1, 2-2)</t>
  </si>
  <si>
    <t>23.08. 2000  TyTe - Manse PP  2-0  (8-3, 7-2)</t>
  </si>
  <si>
    <t>12.  ottelu</t>
  </si>
  <si>
    <t>07.06. 2001  ViPa - TyTe  0-2  (10-12, 3-5)</t>
  </si>
  <si>
    <t xml:space="preserve">  17 v   7 kk   3 pv</t>
  </si>
  <si>
    <t xml:space="preserve">  17 v   7 kk 10 pv</t>
  </si>
  <si>
    <t xml:space="preserve">  18 v   4 kk 24 pv</t>
  </si>
  <si>
    <t xml:space="preserve">  2-1  (4-2, 3-4, x-x, 4-1)</t>
  </si>
  <si>
    <t>jok</t>
  </si>
  <si>
    <t>0/6</t>
  </si>
  <si>
    <t>0/2</t>
  </si>
  <si>
    <t xml:space="preserve">  0-2  (2-7, 1-15)</t>
  </si>
  <si>
    <t>2/2</t>
  </si>
  <si>
    <t>1/1</t>
  </si>
  <si>
    <t>2/8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</si>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</sst>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5" borderId="3" xfId="0" applyFont="1" applyFill="1" applyBorder="1"/>
    <xf numFmtId="1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6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0" fontId="1" fillId="10" borderId="3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8">
        <v>1996</v>
      </c>
      <c r="C4" s="68"/>
      <c r="D4" s="69" t="s">
        <v>47</v>
      </c>
      <c r="E4" s="70"/>
      <c r="F4" s="74" t="s">
        <v>46</v>
      </c>
      <c r="G4" s="71"/>
      <c r="H4" s="72"/>
      <c r="I4" s="68"/>
      <c r="J4" s="68"/>
      <c r="K4" s="68"/>
      <c r="L4" s="68"/>
      <c r="M4" s="68"/>
      <c r="N4" s="7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8">
        <v>1997</v>
      </c>
      <c r="C5" s="68"/>
      <c r="D5" s="69" t="s">
        <v>47</v>
      </c>
      <c r="E5" s="70"/>
      <c r="F5" s="74" t="s">
        <v>46</v>
      </c>
      <c r="G5" s="71"/>
      <c r="H5" s="72"/>
      <c r="I5" s="68"/>
      <c r="J5" s="68"/>
      <c r="K5" s="68"/>
      <c r="L5" s="68"/>
      <c r="M5" s="68"/>
      <c r="N5" s="7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8">
        <v>1998</v>
      </c>
      <c r="C6" s="68"/>
      <c r="D6" s="69" t="s">
        <v>47</v>
      </c>
      <c r="E6" s="70"/>
      <c r="F6" s="74" t="s">
        <v>46</v>
      </c>
      <c r="G6" s="71"/>
      <c r="H6" s="72"/>
      <c r="I6" s="68"/>
      <c r="J6" s="68"/>
      <c r="K6" s="68"/>
      <c r="L6" s="68"/>
      <c r="M6" s="68"/>
      <c r="N6" s="7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8">
        <v>1999</v>
      </c>
      <c r="C7" s="68"/>
      <c r="D7" s="69" t="s">
        <v>47</v>
      </c>
      <c r="E7" s="70"/>
      <c r="F7" s="74" t="s">
        <v>46</v>
      </c>
      <c r="G7" s="71"/>
      <c r="H7" s="72"/>
      <c r="I7" s="68"/>
      <c r="J7" s="68"/>
      <c r="K7" s="68"/>
      <c r="L7" s="68"/>
      <c r="M7" s="68"/>
      <c r="N7" s="73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59">
        <v>2000</v>
      </c>
      <c r="C8" s="59"/>
      <c r="D8" s="60" t="s">
        <v>37</v>
      </c>
      <c r="E8" s="61"/>
      <c r="F8" s="62" t="s">
        <v>38</v>
      </c>
      <c r="G8" s="67"/>
      <c r="H8" s="66"/>
      <c r="I8" s="59"/>
      <c r="J8" s="59"/>
      <c r="K8" s="59"/>
      <c r="L8" s="59"/>
      <c r="M8" s="59"/>
      <c r="N8" s="59"/>
      <c r="O8" s="37"/>
      <c r="P8" s="27"/>
      <c r="Q8" s="27"/>
      <c r="R8" s="27"/>
      <c r="S8" s="27"/>
      <c r="T8" s="27"/>
      <c r="U8" s="28">
        <v>7</v>
      </c>
      <c r="V8" s="28">
        <v>0</v>
      </c>
      <c r="W8" s="28">
        <v>3</v>
      </c>
      <c r="X8" s="28">
        <v>2</v>
      </c>
      <c r="Y8" s="28">
        <v>14</v>
      </c>
      <c r="Z8" s="27"/>
      <c r="AA8" s="27"/>
      <c r="AB8" s="27"/>
      <c r="AC8" s="27"/>
      <c r="AD8" s="27"/>
      <c r="AE8" s="27"/>
      <c r="AF8" s="63" t="s">
        <v>39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2001</v>
      </c>
      <c r="C9" s="27" t="s">
        <v>40</v>
      </c>
      <c r="D9" s="29" t="s">
        <v>37</v>
      </c>
      <c r="E9" s="64">
        <v>22</v>
      </c>
      <c r="F9" s="27">
        <v>3</v>
      </c>
      <c r="G9" s="27">
        <v>13</v>
      </c>
      <c r="H9" s="27">
        <v>13</v>
      </c>
      <c r="I9" s="27">
        <v>64</v>
      </c>
      <c r="J9" s="27">
        <v>25</v>
      </c>
      <c r="K9" s="27">
        <v>10</v>
      </c>
      <c r="L9" s="27">
        <v>13</v>
      </c>
      <c r="M9" s="27">
        <f>PRODUCT(F9+G9)</f>
        <v>16</v>
      </c>
      <c r="N9" s="30">
        <v>0.496</v>
      </c>
      <c r="O9" s="37">
        <f>PRODUCT(I9/N9)</f>
        <v>129.03225806451613</v>
      </c>
      <c r="P9" s="27">
        <v>3</v>
      </c>
      <c r="Q9" s="27">
        <v>0</v>
      </c>
      <c r="R9" s="27">
        <v>2</v>
      </c>
      <c r="S9" s="27">
        <v>0</v>
      </c>
      <c r="T9" s="27">
        <v>5</v>
      </c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41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2002</v>
      </c>
      <c r="C10" s="27" t="s">
        <v>42</v>
      </c>
      <c r="D10" s="29" t="s">
        <v>37</v>
      </c>
      <c r="E10" s="64">
        <v>24</v>
      </c>
      <c r="F10" s="27">
        <v>2</v>
      </c>
      <c r="G10" s="27">
        <v>14</v>
      </c>
      <c r="H10" s="27">
        <v>20</v>
      </c>
      <c r="I10" s="27">
        <v>74</v>
      </c>
      <c r="J10" s="27">
        <v>34</v>
      </c>
      <c r="K10" s="27">
        <v>15</v>
      </c>
      <c r="L10" s="27">
        <v>9</v>
      </c>
      <c r="M10" s="27">
        <f>PRODUCT(F10+G10)</f>
        <v>16</v>
      </c>
      <c r="N10" s="30">
        <v>0.56499999999999995</v>
      </c>
      <c r="O10" s="37">
        <f>PRODUCT(I10/N10)</f>
        <v>130.97345132743365</v>
      </c>
      <c r="P10" s="27">
        <v>4</v>
      </c>
      <c r="Q10" s="27">
        <v>0</v>
      </c>
      <c r="R10" s="27">
        <v>1</v>
      </c>
      <c r="S10" s="27">
        <v>2</v>
      </c>
      <c r="T10" s="27">
        <v>12</v>
      </c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41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2003</v>
      </c>
      <c r="C11" s="27" t="s">
        <v>43</v>
      </c>
      <c r="D11" s="29" t="s">
        <v>37</v>
      </c>
      <c r="E11" s="64">
        <v>20</v>
      </c>
      <c r="F11" s="27">
        <v>5</v>
      </c>
      <c r="G11" s="65">
        <v>19</v>
      </c>
      <c r="H11" s="27">
        <v>24</v>
      </c>
      <c r="I11" s="27">
        <v>82</v>
      </c>
      <c r="J11" s="27">
        <v>29</v>
      </c>
      <c r="K11" s="27">
        <v>8</v>
      </c>
      <c r="L11" s="27">
        <v>21</v>
      </c>
      <c r="M11" s="27">
        <f>PRODUCT(F11+G11)</f>
        <v>24</v>
      </c>
      <c r="N11" s="30">
        <v>0.60699999999999998</v>
      </c>
      <c r="O11" s="37">
        <f>PRODUCT(I11/N11)</f>
        <v>135.09060955518947</v>
      </c>
      <c r="P11" s="27">
        <v>14</v>
      </c>
      <c r="Q11" s="27">
        <v>2</v>
      </c>
      <c r="R11" s="65">
        <v>11</v>
      </c>
      <c r="S11" s="65">
        <v>7</v>
      </c>
      <c r="T11" s="33">
        <v>34</v>
      </c>
      <c r="U11" s="28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4" t="s">
        <v>41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2004</v>
      </c>
      <c r="C12" s="27" t="s">
        <v>40</v>
      </c>
      <c r="D12" s="29" t="s">
        <v>37</v>
      </c>
      <c r="E12" s="64">
        <v>20</v>
      </c>
      <c r="F12" s="27">
        <v>0</v>
      </c>
      <c r="G12" s="27">
        <v>3</v>
      </c>
      <c r="H12" s="27">
        <v>24</v>
      </c>
      <c r="I12" s="27">
        <v>76</v>
      </c>
      <c r="J12" s="27">
        <v>39</v>
      </c>
      <c r="K12" s="27">
        <v>30</v>
      </c>
      <c r="L12" s="27">
        <v>4</v>
      </c>
      <c r="M12" s="27">
        <f>PRODUCT(F12+G12)</f>
        <v>3</v>
      </c>
      <c r="N12" s="30">
        <v>0.51700000000000002</v>
      </c>
      <c r="O12" s="37">
        <f>PRODUCT(I12/N12)</f>
        <v>147.00193423597679</v>
      </c>
      <c r="P12" s="27">
        <v>7</v>
      </c>
      <c r="Q12" s="27">
        <v>1</v>
      </c>
      <c r="R12" s="27">
        <v>0</v>
      </c>
      <c r="S12" s="27">
        <v>7</v>
      </c>
      <c r="T12" s="27">
        <v>22</v>
      </c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44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86</v>
      </c>
      <c r="F13" s="19">
        <f t="shared" si="0"/>
        <v>10</v>
      </c>
      <c r="G13" s="19">
        <f t="shared" si="0"/>
        <v>49</v>
      </c>
      <c r="H13" s="19">
        <f t="shared" si="0"/>
        <v>81</v>
      </c>
      <c r="I13" s="19">
        <f t="shared" si="0"/>
        <v>296</v>
      </c>
      <c r="J13" s="19">
        <f t="shared" si="0"/>
        <v>127</v>
      </c>
      <c r="K13" s="19">
        <f t="shared" si="0"/>
        <v>63</v>
      </c>
      <c r="L13" s="19">
        <f t="shared" si="0"/>
        <v>47</v>
      </c>
      <c r="M13" s="19">
        <f t="shared" si="0"/>
        <v>59</v>
      </c>
      <c r="N13" s="31">
        <f>PRODUCT(I13/O13)</f>
        <v>0.54602647815582206</v>
      </c>
      <c r="O13" s="32">
        <f t="shared" ref="O13:AE13" si="1">SUM(O4:O12)</f>
        <v>542.09825318311607</v>
      </c>
      <c r="P13" s="19">
        <f t="shared" si="1"/>
        <v>28</v>
      </c>
      <c r="Q13" s="19">
        <f t="shared" si="1"/>
        <v>3</v>
      </c>
      <c r="R13" s="19">
        <f t="shared" si="1"/>
        <v>14</v>
      </c>
      <c r="S13" s="19">
        <f t="shared" si="1"/>
        <v>16</v>
      </c>
      <c r="T13" s="19">
        <f t="shared" si="1"/>
        <v>73</v>
      </c>
      <c r="U13" s="19">
        <f t="shared" si="1"/>
        <v>7</v>
      </c>
      <c r="V13" s="19">
        <f t="shared" si="1"/>
        <v>0</v>
      </c>
      <c r="W13" s="19">
        <f t="shared" si="1"/>
        <v>3</v>
      </c>
      <c r="X13" s="19">
        <f t="shared" si="1"/>
        <v>2</v>
      </c>
      <c r="Y13" s="19">
        <f t="shared" si="1"/>
        <v>14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1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267.66666666666663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49</v>
      </c>
      <c r="Q16" s="13"/>
      <c r="R16" s="13"/>
      <c r="S16" s="13"/>
      <c r="T16" s="75"/>
      <c r="U16" s="75"/>
      <c r="V16" s="75"/>
      <c r="W16" s="75"/>
      <c r="X16" s="75"/>
      <c r="Y16" s="13"/>
      <c r="Z16" s="13"/>
      <c r="AA16" s="13"/>
      <c r="AB16" s="13"/>
      <c r="AC16" s="13"/>
      <c r="AD16" s="13"/>
      <c r="AE16" s="13"/>
      <c r="AF16" s="6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86</v>
      </c>
      <c r="F17" s="27">
        <f>PRODUCT(F13)</f>
        <v>10</v>
      </c>
      <c r="G17" s="27">
        <f>PRODUCT(G13)</f>
        <v>49</v>
      </c>
      <c r="H17" s="27">
        <f>PRODUCT(H13)</f>
        <v>81</v>
      </c>
      <c r="I17" s="27">
        <f>PRODUCT(I13)</f>
        <v>296</v>
      </c>
      <c r="J17" s="1"/>
      <c r="K17" s="43">
        <f>PRODUCT((F17+G17)/E17)</f>
        <v>0.68604651162790697</v>
      </c>
      <c r="L17" s="43">
        <f>PRODUCT(H17/E17)</f>
        <v>0.94186046511627908</v>
      </c>
      <c r="M17" s="43">
        <f>PRODUCT(I17/E17)</f>
        <v>3.441860465116279</v>
      </c>
      <c r="N17" s="30">
        <f>PRODUCT(N13)</f>
        <v>0.54602647815582206</v>
      </c>
      <c r="O17" s="25">
        <f>PRODUCT(O13)</f>
        <v>542.09825318311607</v>
      </c>
      <c r="P17" s="76" t="s">
        <v>50</v>
      </c>
      <c r="Q17" s="77"/>
      <c r="R17" s="77"/>
      <c r="S17" s="78" t="s">
        <v>80</v>
      </c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9" t="s">
        <v>78</v>
      </c>
      <c r="AE17" s="79"/>
      <c r="AF17" s="80" t="s">
        <v>84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>
        <f>PRODUCT(P13)</f>
        <v>28</v>
      </c>
      <c r="F18" s="27">
        <f>PRODUCT(Q13)</f>
        <v>3</v>
      </c>
      <c r="G18" s="27">
        <f>PRODUCT(R13)</f>
        <v>14</v>
      </c>
      <c r="H18" s="27">
        <f>PRODUCT(S13)</f>
        <v>16</v>
      </c>
      <c r="I18" s="27">
        <f>PRODUCT(T13)</f>
        <v>73</v>
      </c>
      <c r="J18" s="1"/>
      <c r="K18" s="43">
        <f>PRODUCT((F18+G18)/E18)</f>
        <v>0.6071428571428571</v>
      </c>
      <c r="L18" s="43">
        <f>PRODUCT(H18/E18)</f>
        <v>0.5714285714285714</v>
      </c>
      <c r="M18" s="43">
        <f>PRODUCT(I18/E18)</f>
        <v>2.6071428571428572</v>
      </c>
      <c r="N18" s="30">
        <f>PRODUCT(I18/O18)</f>
        <v>0.42441860465116277</v>
      </c>
      <c r="O18" s="25">
        <v>172</v>
      </c>
      <c r="P18" s="81" t="s">
        <v>51</v>
      </c>
      <c r="Q18" s="82"/>
      <c r="R18" s="82"/>
      <c r="S18" s="83" t="s">
        <v>81</v>
      </c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4" t="s">
        <v>79</v>
      </c>
      <c r="AE18" s="84"/>
      <c r="AF18" s="85" t="s">
        <v>85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>
        <f>PRODUCT(U13)</f>
        <v>7</v>
      </c>
      <c r="F19" s="28">
        <f>PRODUCT(V13)</f>
        <v>0</v>
      </c>
      <c r="G19" s="28">
        <f>PRODUCT(W13)</f>
        <v>3</v>
      </c>
      <c r="H19" s="28">
        <f>PRODUCT(X13)</f>
        <v>2</v>
      </c>
      <c r="I19" s="28">
        <f>PRODUCT(Y13)</f>
        <v>14</v>
      </c>
      <c r="J19" s="1"/>
      <c r="K19" s="50">
        <f>PRODUCT((F19+G19)/E19)</f>
        <v>0.42857142857142855</v>
      </c>
      <c r="L19" s="50">
        <f>PRODUCT(H19/E19)</f>
        <v>0.2857142857142857</v>
      </c>
      <c r="M19" s="50">
        <f>PRODUCT(I19/E19)</f>
        <v>2</v>
      </c>
      <c r="N19" s="51">
        <f>PRODUCT(I19/O19)</f>
        <v>0.51851851851851849</v>
      </c>
      <c r="O19" s="25">
        <v>27</v>
      </c>
      <c r="P19" s="81" t="s">
        <v>52</v>
      </c>
      <c r="Q19" s="82"/>
      <c r="R19" s="82"/>
      <c r="S19" s="83" t="s">
        <v>81</v>
      </c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4" t="s">
        <v>79</v>
      </c>
      <c r="AE19" s="84"/>
      <c r="AF19" s="85" t="s">
        <v>85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121</v>
      </c>
      <c r="F20" s="19">
        <f>SUM(F17:F19)</f>
        <v>13</v>
      </c>
      <c r="G20" s="19">
        <f>SUM(G17:G19)</f>
        <v>66</v>
      </c>
      <c r="H20" s="19">
        <f>SUM(H17:H19)</f>
        <v>99</v>
      </c>
      <c r="I20" s="19">
        <f>SUM(I17:I19)</f>
        <v>383</v>
      </c>
      <c r="J20" s="1"/>
      <c r="K20" s="55">
        <f>PRODUCT((F20+G20)/E20)</f>
        <v>0.65289256198347112</v>
      </c>
      <c r="L20" s="55">
        <f>PRODUCT(H20/E20)</f>
        <v>0.81818181818181823</v>
      </c>
      <c r="M20" s="55">
        <f>PRODUCT(I20/E20)</f>
        <v>3.165289256198347</v>
      </c>
      <c r="N20" s="31">
        <f>PRODUCT(I20/O20)</f>
        <v>0.5168005704438835</v>
      </c>
      <c r="O20" s="25">
        <f>SUM(O17:O19)</f>
        <v>741.09825318311607</v>
      </c>
      <c r="P20" s="86" t="s">
        <v>53</v>
      </c>
      <c r="Q20" s="87"/>
      <c r="R20" s="87"/>
      <c r="S20" s="88" t="s">
        <v>83</v>
      </c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9" t="s">
        <v>82</v>
      </c>
      <c r="AE20" s="89"/>
      <c r="AF20" s="90" t="s">
        <v>86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58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07" customWidth="1"/>
    <col min="3" max="3" width="23.28515625" style="108" customWidth="1"/>
    <col min="4" max="4" width="10.5703125" style="109" customWidth="1"/>
    <col min="5" max="5" width="8" style="109" customWidth="1"/>
    <col min="6" max="6" width="0.7109375" style="37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108" customWidth="1"/>
    <col min="22" max="22" width="10.85546875" style="108" customWidth="1"/>
    <col min="23" max="23" width="19.7109375" style="109" customWidth="1"/>
    <col min="24" max="24" width="9.7109375" style="108" customWidth="1"/>
    <col min="25" max="30" width="9.140625" style="110"/>
  </cols>
  <sheetData>
    <row r="1" spans="1:30" ht="18.75" x14ac:dyDescent="0.3">
      <c r="A1" s="9"/>
      <c r="B1" s="91" t="s">
        <v>54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66"/>
      <c r="Y1" s="94"/>
      <c r="Z1" s="94"/>
      <c r="AA1" s="94"/>
      <c r="AB1" s="94"/>
      <c r="AC1" s="94"/>
      <c r="AD1" s="94"/>
    </row>
    <row r="2" spans="1:30" x14ac:dyDescent="0.25">
      <c r="A2" s="9"/>
      <c r="B2" s="111" t="s">
        <v>36</v>
      </c>
      <c r="C2" s="112" t="s">
        <v>45</v>
      </c>
      <c r="D2" s="113"/>
      <c r="E2" s="1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5"/>
      <c r="X2" s="65"/>
      <c r="Y2" s="94"/>
      <c r="Z2" s="94"/>
      <c r="AA2" s="94"/>
      <c r="AB2" s="94"/>
      <c r="AC2" s="94"/>
      <c r="AD2" s="94"/>
    </row>
    <row r="3" spans="1:30" x14ac:dyDescent="0.25">
      <c r="A3" s="9"/>
      <c r="B3" s="96" t="s">
        <v>55</v>
      </c>
      <c r="C3" s="23" t="s">
        <v>56</v>
      </c>
      <c r="D3" s="97" t="s">
        <v>57</v>
      </c>
      <c r="E3" s="98" t="s">
        <v>1</v>
      </c>
      <c r="F3" s="25"/>
      <c r="G3" s="99" t="s">
        <v>58</v>
      </c>
      <c r="H3" s="100" t="s">
        <v>59</v>
      </c>
      <c r="I3" s="100" t="s">
        <v>31</v>
      </c>
      <c r="J3" s="18" t="s">
        <v>60</v>
      </c>
      <c r="K3" s="101" t="s">
        <v>61</v>
      </c>
      <c r="L3" s="101" t="s">
        <v>62</v>
      </c>
      <c r="M3" s="99" t="s">
        <v>63</v>
      </c>
      <c r="N3" s="99" t="s">
        <v>30</v>
      </c>
      <c r="O3" s="100" t="s">
        <v>64</v>
      </c>
      <c r="P3" s="99" t="s">
        <v>59</v>
      </c>
      <c r="Q3" s="99" t="s">
        <v>3</v>
      </c>
      <c r="R3" s="99">
        <v>1</v>
      </c>
      <c r="S3" s="99">
        <v>2</v>
      </c>
      <c r="T3" s="99">
        <v>3</v>
      </c>
      <c r="U3" s="99" t="s">
        <v>65</v>
      </c>
      <c r="V3" s="18" t="s">
        <v>21</v>
      </c>
      <c r="W3" s="17" t="s">
        <v>66</v>
      </c>
      <c r="X3" s="17" t="s">
        <v>67</v>
      </c>
      <c r="Y3" s="94"/>
      <c r="Z3" s="94"/>
      <c r="AA3" s="94"/>
      <c r="AB3" s="94"/>
      <c r="AC3" s="94"/>
      <c r="AD3" s="94"/>
    </row>
    <row r="4" spans="1:30" x14ac:dyDescent="0.25">
      <c r="A4" s="9"/>
      <c r="B4" s="121" t="s">
        <v>69</v>
      </c>
      <c r="C4" s="122" t="s">
        <v>87</v>
      </c>
      <c r="D4" s="114" t="s">
        <v>70</v>
      </c>
      <c r="E4" s="123" t="s">
        <v>47</v>
      </c>
      <c r="F4" s="124"/>
      <c r="G4" s="115">
        <v>1</v>
      </c>
      <c r="H4" s="116"/>
      <c r="I4" s="115"/>
      <c r="J4" s="117"/>
      <c r="K4" s="117" t="s">
        <v>88</v>
      </c>
      <c r="L4" s="117"/>
      <c r="M4" s="117">
        <v>1</v>
      </c>
      <c r="N4" s="115"/>
      <c r="O4" s="116"/>
      <c r="P4" s="115"/>
      <c r="Q4" s="125" t="s">
        <v>89</v>
      </c>
      <c r="R4" s="125" t="s">
        <v>90</v>
      </c>
      <c r="S4" s="125" t="s">
        <v>90</v>
      </c>
      <c r="T4" s="125"/>
      <c r="U4" s="125" t="s">
        <v>90</v>
      </c>
      <c r="V4" s="118">
        <v>0</v>
      </c>
      <c r="W4" s="126" t="s">
        <v>71</v>
      </c>
      <c r="X4" s="119" t="s">
        <v>72</v>
      </c>
      <c r="Y4" s="94"/>
      <c r="Z4" s="94"/>
      <c r="AA4" s="94"/>
      <c r="AB4" s="94"/>
      <c r="AC4" s="94"/>
      <c r="AD4" s="94"/>
    </row>
    <row r="5" spans="1:30" x14ac:dyDescent="0.25">
      <c r="A5" s="24"/>
      <c r="B5" s="127" t="s">
        <v>73</v>
      </c>
      <c r="C5" s="128" t="s">
        <v>91</v>
      </c>
      <c r="D5" s="102" t="s">
        <v>68</v>
      </c>
      <c r="E5" s="129" t="s">
        <v>74</v>
      </c>
      <c r="F5" s="124"/>
      <c r="G5" s="103">
        <v>1</v>
      </c>
      <c r="H5" s="130"/>
      <c r="I5" s="103"/>
      <c r="J5" s="131" t="s">
        <v>75</v>
      </c>
      <c r="K5" s="131">
        <v>6</v>
      </c>
      <c r="L5" s="131"/>
      <c r="M5" s="131">
        <v>1</v>
      </c>
      <c r="N5" s="103"/>
      <c r="O5" s="130">
        <v>1</v>
      </c>
      <c r="P5" s="103">
        <v>4</v>
      </c>
      <c r="Q5" s="132" t="s">
        <v>92</v>
      </c>
      <c r="R5" s="132"/>
      <c r="S5" s="132" t="s">
        <v>93</v>
      </c>
      <c r="T5" s="132"/>
      <c r="U5" s="132" t="s">
        <v>93</v>
      </c>
      <c r="V5" s="133">
        <v>1</v>
      </c>
      <c r="W5" s="120" t="s">
        <v>76</v>
      </c>
      <c r="X5" s="134" t="s">
        <v>77</v>
      </c>
      <c r="Y5" s="94"/>
      <c r="Z5" s="94"/>
      <c r="AA5" s="94"/>
      <c r="AB5" s="94"/>
      <c r="AC5" s="94"/>
      <c r="AD5" s="94"/>
    </row>
    <row r="6" spans="1:30" x14ac:dyDescent="0.25">
      <c r="A6" s="24"/>
      <c r="B6" s="23" t="s">
        <v>9</v>
      </c>
      <c r="C6" s="18"/>
      <c r="D6" s="17"/>
      <c r="E6" s="135"/>
      <c r="F6" s="136"/>
      <c r="G6" s="19">
        <v>2</v>
      </c>
      <c r="H6" s="19"/>
      <c r="I6" s="19"/>
      <c r="J6" s="18"/>
      <c r="K6" s="18"/>
      <c r="L6" s="18"/>
      <c r="M6" s="19">
        <v>2</v>
      </c>
      <c r="N6" s="19"/>
      <c r="O6" s="19">
        <v>1</v>
      </c>
      <c r="P6" s="19">
        <v>4</v>
      </c>
      <c r="Q6" s="137" t="s">
        <v>94</v>
      </c>
      <c r="R6" s="137" t="s">
        <v>90</v>
      </c>
      <c r="S6" s="137" t="s">
        <v>95</v>
      </c>
      <c r="T6" s="137"/>
      <c r="U6" s="137" t="s">
        <v>95</v>
      </c>
      <c r="V6" s="31">
        <v>0.25</v>
      </c>
      <c r="W6" s="138"/>
      <c r="X6" s="137"/>
      <c r="Y6" s="94"/>
      <c r="Z6" s="94"/>
      <c r="AA6" s="94"/>
      <c r="AB6" s="94"/>
      <c r="AC6" s="94"/>
      <c r="AD6" s="94"/>
    </row>
    <row r="7" spans="1:30" x14ac:dyDescent="0.25">
      <c r="A7" s="24"/>
      <c r="B7" s="139"/>
      <c r="C7" s="140"/>
      <c r="D7" s="141"/>
      <c r="E7" s="142"/>
      <c r="F7" s="143"/>
      <c r="G7" s="140"/>
      <c r="H7" s="140"/>
      <c r="I7" s="140"/>
      <c r="J7" s="144"/>
      <c r="K7" s="144"/>
      <c r="L7" s="144"/>
      <c r="M7" s="140"/>
      <c r="N7" s="140"/>
      <c r="O7" s="140"/>
      <c r="P7" s="140"/>
      <c r="Q7" s="145"/>
      <c r="R7" s="145"/>
      <c r="S7" s="145"/>
      <c r="T7" s="145"/>
      <c r="U7" s="145"/>
      <c r="V7" s="140"/>
      <c r="W7" s="141"/>
      <c r="X7" s="146"/>
      <c r="Y7" s="94"/>
      <c r="Z7" s="94"/>
      <c r="AA7" s="94"/>
      <c r="AB7" s="94"/>
      <c r="AC7" s="94"/>
      <c r="AD7" s="94"/>
    </row>
    <row r="8" spans="1:30" x14ac:dyDescent="0.25">
      <c r="A8" s="24"/>
      <c r="B8" s="104"/>
      <c r="C8" s="1"/>
      <c r="D8" s="104"/>
      <c r="E8" s="105"/>
      <c r="G8" s="1"/>
      <c r="H8" s="38"/>
      <c r="I8" s="1"/>
      <c r="J8" s="25"/>
      <c r="K8" s="25"/>
      <c r="L8" s="25"/>
      <c r="M8" s="1"/>
      <c r="N8" s="1"/>
      <c r="O8" s="1"/>
      <c r="P8" s="1"/>
      <c r="Q8" s="147"/>
      <c r="R8" s="147"/>
      <c r="S8" s="147"/>
      <c r="T8" s="147"/>
      <c r="U8" s="147"/>
      <c r="V8" s="1"/>
      <c r="W8" s="104"/>
      <c r="X8" s="1"/>
      <c r="Y8" s="94"/>
      <c r="Z8" s="94"/>
      <c r="AA8" s="94"/>
      <c r="AB8" s="94"/>
      <c r="AC8" s="94"/>
      <c r="AD8" s="94"/>
    </row>
    <row r="9" spans="1:30" x14ac:dyDescent="0.25">
      <c r="A9" s="24"/>
      <c r="B9" s="104"/>
      <c r="C9" s="1"/>
      <c r="D9" s="104"/>
      <c r="E9" s="10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4"/>
      <c r="X9" s="1"/>
      <c r="Y9" s="94"/>
      <c r="Z9" s="94"/>
      <c r="AA9" s="94"/>
      <c r="AB9" s="94"/>
      <c r="AC9" s="94"/>
      <c r="AD9" s="94"/>
    </row>
    <row r="10" spans="1:30" x14ac:dyDescent="0.25">
      <c r="A10" s="24"/>
      <c r="B10" s="104"/>
      <c r="C10" s="1"/>
      <c r="D10" s="104"/>
      <c r="E10" s="10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4"/>
      <c r="X10" s="1"/>
      <c r="Y10" s="94"/>
      <c r="Z10" s="94"/>
      <c r="AA10" s="94"/>
      <c r="AB10" s="94"/>
      <c r="AC10" s="94"/>
      <c r="AD10" s="94"/>
    </row>
    <row r="11" spans="1:30" x14ac:dyDescent="0.25">
      <c r="A11" s="24"/>
      <c r="B11" s="104"/>
      <c r="C11" s="1"/>
      <c r="D11" s="104"/>
      <c r="E11" s="10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4"/>
      <c r="X11" s="1"/>
      <c r="Y11" s="94"/>
      <c r="Z11" s="94"/>
      <c r="AA11" s="94"/>
      <c r="AB11" s="94"/>
      <c r="AC11" s="94"/>
      <c r="AD11" s="94"/>
    </row>
    <row r="12" spans="1:30" x14ac:dyDescent="0.25">
      <c r="A12" s="24"/>
      <c r="B12" s="104"/>
      <c r="C12" s="1"/>
      <c r="D12" s="104"/>
      <c r="E12" s="10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4"/>
      <c r="X12" s="1"/>
      <c r="Y12" s="94"/>
      <c r="Z12" s="94"/>
      <c r="AA12" s="94"/>
      <c r="AB12" s="94"/>
      <c r="AC12" s="94"/>
      <c r="AD12" s="94"/>
    </row>
    <row r="13" spans="1:30" x14ac:dyDescent="0.25">
      <c r="A13" s="24"/>
      <c r="B13" s="104"/>
      <c r="C13" s="1"/>
      <c r="D13" s="104"/>
      <c r="E13" s="10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4"/>
      <c r="X13" s="1"/>
      <c r="Y13" s="94"/>
      <c r="Z13" s="94"/>
      <c r="AA13" s="94"/>
      <c r="AB13" s="94"/>
      <c r="AC13" s="94"/>
      <c r="AD13" s="94"/>
    </row>
    <row r="14" spans="1:30" x14ac:dyDescent="0.25">
      <c r="A14" s="24"/>
      <c r="B14" s="104"/>
      <c r="C14" s="1"/>
      <c r="D14" s="104"/>
      <c r="E14" s="10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4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04"/>
      <c r="C15" s="1"/>
      <c r="D15" s="104"/>
      <c r="E15" s="10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4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04"/>
      <c r="C16" s="1"/>
      <c r="D16" s="104"/>
      <c r="E16" s="10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4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04"/>
      <c r="C17" s="1"/>
      <c r="D17" s="104"/>
      <c r="E17" s="10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4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04"/>
      <c r="C18" s="1"/>
      <c r="D18" s="104"/>
      <c r="E18" s="10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4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04"/>
      <c r="C19" s="1"/>
      <c r="D19" s="104"/>
      <c r="E19" s="10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4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04"/>
      <c r="C20" s="1"/>
      <c r="D20" s="104"/>
      <c r="E20" s="10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4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04"/>
      <c r="C21" s="1"/>
      <c r="D21" s="104"/>
      <c r="E21" s="10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4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04"/>
      <c r="C22" s="1"/>
      <c r="D22" s="104"/>
      <c r="E22" s="10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4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04"/>
      <c r="C23" s="1"/>
      <c r="D23" s="104"/>
      <c r="E23" s="10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4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04"/>
      <c r="C24" s="1"/>
      <c r="D24" s="104"/>
      <c r="E24" s="10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4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04"/>
      <c r="C25" s="1"/>
      <c r="D25" s="104"/>
      <c r="E25" s="10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4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04"/>
      <c r="C26" s="1"/>
      <c r="D26" s="104"/>
      <c r="E26" s="10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4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04"/>
      <c r="C27" s="1"/>
      <c r="D27" s="104"/>
      <c r="E27" s="10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4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04"/>
      <c r="C28" s="1"/>
      <c r="D28" s="104"/>
      <c r="E28" s="10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4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04"/>
      <c r="C29" s="1"/>
      <c r="D29" s="104"/>
      <c r="E29" s="10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4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04"/>
      <c r="C30" s="1"/>
      <c r="D30" s="104"/>
      <c r="E30" s="10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4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04"/>
      <c r="C31" s="1"/>
      <c r="D31" s="104"/>
      <c r="E31" s="10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4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04"/>
      <c r="C32" s="1"/>
      <c r="D32" s="104"/>
      <c r="E32" s="10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4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04"/>
      <c r="C33" s="1"/>
      <c r="D33" s="104"/>
      <c r="E33" s="10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4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04"/>
      <c r="C34" s="1"/>
      <c r="D34" s="104"/>
      <c r="E34" s="10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4"/>
      <c r="X34" s="1"/>
      <c r="Y34" s="94"/>
      <c r="Z34" s="94"/>
      <c r="AA34" s="94"/>
      <c r="AB34" s="94"/>
      <c r="AC34" s="94"/>
      <c r="AD34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2019-02-01T18:35:05Z</dcterms:modified>
</cp:coreProperties>
</file>