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4" i="1" l="1"/>
  <c r="M14" i="1"/>
  <c r="L14" i="1"/>
  <c r="K14" i="1"/>
  <c r="J14" i="1"/>
  <c r="I14" i="1"/>
  <c r="H14" i="1"/>
  <c r="G14" i="1"/>
  <c r="F14" i="1"/>
  <c r="E14" i="1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8" i="1" l="1"/>
  <c r="O21" i="1" s="1"/>
  <c r="H18" i="1" l="1"/>
  <c r="H21" i="1" s="1"/>
  <c r="G18" i="1"/>
  <c r="G21" i="1" s="1"/>
  <c r="E18" i="1"/>
  <c r="F18" i="1" l="1"/>
  <c r="F21" i="1" s="1"/>
  <c r="D15" i="1"/>
  <c r="I18" i="1"/>
  <c r="I21" i="1" s="1"/>
  <c r="N21" i="1" s="1"/>
  <c r="N14" i="1"/>
  <c r="N18" i="1" s="1"/>
  <c r="L18" i="1"/>
  <c r="E21" i="1"/>
  <c r="K18" i="1" l="1"/>
  <c r="M18" i="1"/>
  <c r="L21" i="1"/>
  <c r="M21" i="1"/>
  <c r="K21" i="1"/>
</calcChain>
</file>

<file path=xl/sharedStrings.xml><?xml version="1.0" encoding="utf-8"?>
<sst xmlns="http://schemas.openxmlformats.org/spreadsheetml/2006/main" count="95" uniqueCount="65">
  <si>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</si>
  <si>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</si>
  <si>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</si>
  <si>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</si>
  <si>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</si>
  <si>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</si>
  <si>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</si>
  <si>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</si>
  <si>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</si>
  <si>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</si>
  <si>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</si>
  <si>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</si>
  <si>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</si>
  <si>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</si>
  <si>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</si>
  <si>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</si>
  <si>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</si>
  <si>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</si>
  <si>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</si>
  <si>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</si>
  <si>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</si>
  <si>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</si>
  <si>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</si>
  <si>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</si>
  <si>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</si>
  <si>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</si>
  <si>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</si>
  <si>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</si>
  <si>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</si>
  <si>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</si>
  <si>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</si>
  <si>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</si>
  <si>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</si>
  <si>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</si>
  <si>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</si>
  <si>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</si>
  <si>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</si>
  <si>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</si>
  <si>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</si>
  <si>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 xml:space="preserve">ViU   </t>
  </si>
  <si>
    <t>ViU = Viinijärven Urheilijat  (1914)</t>
  </si>
  <si>
    <t>10.</t>
  </si>
  <si>
    <t>suomensarja</t>
  </si>
  <si>
    <t>11.05. 2016  SMJ - ViU  2-0  (3-0, 5-3)</t>
  </si>
  <si>
    <t>2.  ottelu</t>
  </si>
  <si>
    <t>15.05. 2016  ViU - KPK  0-2  (4-5, 3-7)</t>
  </si>
  <si>
    <t>Siru Seppänen</t>
  </si>
  <si>
    <t>SiiPe  = Siilinjärven Pesis  (1987),  kasvattajaseura</t>
  </si>
  <si>
    <t>SiiPe</t>
  </si>
  <si>
    <t>KeKi  2</t>
  </si>
  <si>
    <t>KeKi = Kempeleen Kiri  (1915)</t>
  </si>
  <si>
    <t>15.  ottelu</t>
  </si>
  <si>
    <t>05.08. 2016  ViU - Pesä Ysit  1-2  (3-1, 1-2, 0-1)</t>
  </si>
  <si>
    <t>PuPe</t>
  </si>
  <si>
    <t>PuPe = Puijon Pesis  (2009)</t>
  </si>
  <si>
    <t>18.4.1995   Siilinjärvi</t>
  </si>
  <si>
    <t xml:space="preserve">Lyöty </t>
  </si>
  <si>
    <t xml:space="preserve">Tuotu </t>
  </si>
  <si>
    <t xml:space="preserve">  21 v   0 kk 22 pv  </t>
  </si>
  <si>
    <t xml:space="preserve">  21 v   0 kk 26 pv  </t>
  </si>
  <si>
    <t xml:space="preserve">  21 v   3 kk 17 pv  </t>
  </si>
  <si>
    <t>19.  ottelu</t>
  </si>
  <si>
    <t>26.06. 2020  Kirittäret - SiiPe  2-0  (4-0, 6-2)</t>
  </si>
  <si>
    <t xml:space="preserve">  25 v   2 kk   8 pv  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</si>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</sst>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3" customWidth="1"/>
    <col min="4" max="4" width="8.7109375" style="64" customWidth="1"/>
    <col min="5" max="12" width="5.7109375" style="64" customWidth="1"/>
    <col min="13" max="13" width="6.28515625" style="64" customWidth="1"/>
    <col min="14" max="14" width="8.42578125" style="64" customWidth="1"/>
    <col min="15" max="15" width="0.5703125" style="64" customWidth="1"/>
    <col min="16" max="23" width="5.7109375" style="64" customWidth="1"/>
    <col min="24" max="31" width="5.7109375" style="25" customWidth="1"/>
    <col min="32" max="32" width="6.7109375" style="25" customWidth="1"/>
    <col min="33" max="33" width="9.140625" style="25"/>
    <col min="34" max="34" width="77.710937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46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48</v>
      </c>
      <c r="E4" s="26"/>
      <c r="F4" s="28" t="s">
        <v>36</v>
      </c>
      <c r="G4" s="66"/>
      <c r="H4" s="65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9">
        <v>2012</v>
      </c>
      <c r="C5" s="69"/>
      <c r="D5" s="70" t="s">
        <v>48</v>
      </c>
      <c r="E5" s="69"/>
      <c r="F5" s="71" t="s">
        <v>42</v>
      </c>
      <c r="G5" s="72"/>
      <c r="H5" s="73"/>
      <c r="I5" s="69"/>
      <c r="J5" s="69"/>
      <c r="K5" s="69"/>
      <c r="L5" s="69"/>
      <c r="M5" s="69"/>
      <c r="N5" s="74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9">
        <v>2013</v>
      </c>
      <c r="C6" s="69"/>
      <c r="D6" s="70" t="s">
        <v>48</v>
      </c>
      <c r="E6" s="69"/>
      <c r="F6" s="71" t="s">
        <v>42</v>
      </c>
      <c r="G6" s="72"/>
      <c r="H6" s="73"/>
      <c r="I6" s="69"/>
      <c r="J6" s="69"/>
      <c r="K6" s="69"/>
      <c r="L6" s="69"/>
      <c r="M6" s="69"/>
      <c r="N6" s="74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9">
        <v>2014</v>
      </c>
      <c r="C7" s="69"/>
      <c r="D7" s="70" t="s">
        <v>48</v>
      </c>
      <c r="E7" s="69"/>
      <c r="F7" s="71" t="s">
        <v>42</v>
      </c>
      <c r="G7" s="72"/>
      <c r="H7" s="73"/>
      <c r="I7" s="69"/>
      <c r="J7" s="69"/>
      <c r="K7" s="69"/>
      <c r="L7" s="69"/>
      <c r="M7" s="69"/>
      <c r="N7" s="74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9">
        <v>2015</v>
      </c>
      <c r="C8" s="69"/>
      <c r="D8" s="70" t="s">
        <v>49</v>
      </c>
      <c r="E8" s="69"/>
      <c r="F8" s="71" t="s">
        <v>42</v>
      </c>
      <c r="G8" s="72"/>
      <c r="H8" s="73"/>
      <c r="I8" s="69"/>
      <c r="J8" s="69"/>
      <c r="K8" s="69"/>
      <c r="L8" s="69"/>
      <c r="M8" s="69"/>
      <c r="N8" s="74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2016</v>
      </c>
      <c r="C9" s="30" t="s">
        <v>41</v>
      </c>
      <c r="D9" s="33" t="s">
        <v>39</v>
      </c>
      <c r="E9" s="30">
        <v>15</v>
      </c>
      <c r="F9" s="30">
        <v>0</v>
      </c>
      <c r="G9" s="30">
        <v>1</v>
      </c>
      <c r="H9" s="30">
        <v>1</v>
      </c>
      <c r="I9" s="30">
        <v>21</v>
      </c>
      <c r="J9" s="30">
        <v>7</v>
      </c>
      <c r="K9" s="30">
        <v>4</v>
      </c>
      <c r="L9" s="30">
        <v>9</v>
      </c>
      <c r="M9" s="30">
        <v>1</v>
      </c>
      <c r="N9" s="34">
        <v>0.3</v>
      </c>
      <c r="O9" s="68">
        <v>70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9">
        <v>2017</v>
      </c>
      <c r="C10" s="69"/>
      <c r="D10" s="70" t="s">
        <v>53</v>
      </c>
      <c r="E10" s="69"/>
      <c r="F10" s="71" t="s">
        <v>42</v>
      </c>
      <c r="G10" s="72"/>
      <c r="H10" s="73"/>
      <c r="I10" s="69"/>
      <c r="J10" s="69"/>
      <c r="K10" s="69"/>
      <c r="L10" s="69"/>
      <c r="M10" s="69"/>
      <c r="N10" s="74"/>
      <c r="O10" s="2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9">
        <v>2018</v>
      </c>
      <c r="C11" s="69"/>
      <c r="D11" s="70" t="s">
        <v>53</v>
      </c>
      <c r="E11" s="69"/>
      <c r="F11" s="71" t="s">
        <v>42</v>
      </c>
      <c r="G11" s="72"/>
      <c r="H11" s="73"/>
      <c r="I11" s="69"/>
      <c r="J11" s="69"/>
      <c r="K11" s="69"/>
      <c r="L11" s="69"/>
      <c r="M11" s="69"/>
      <c r="N11" s="74"/>
      <c r="O11" s="24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2019</v>
      </c>
      <c r="C12" s="26"/>
      <c r="D12" s="27" t="s">
        <v>48</v>
      </c>
      <c r="E12" s="26"/>
      <c r="F12" s="28" t="s">
        <v>36</v>
      </c>
      <c r="G12" s="66"/>
      <c r="H12" s="65"/>
      <c r="I12" s="26"/>
      <c r="J12" s="26"/>
      <c r="K12" s="26"/>
      <c r="L12" s="26"/>
      <c r="M12" s="26"/>
      <c r="N12" s="29"/>
      <c r="O12" s="2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2020</v>
      </c>
      <c r="C13" s="30" t="s">
        <v>64</v>
      </c>
      <c r="D13" s="33" t="s">
        <v>48</v>
      </c>
      <c r="E13" s="30">
        <v>19</v>
      </c>
      <c r="F13" s="30">
        <v>1</v>
      </c>
      <c r="G13" s="30">
        <v>2</v>
      </c>
      <c r="H13" s="30">
        <v>14</v>
      </c>
      <c r="I13" s="30">
        <v>60</v>
      </c>
      <c r="J13" s="30">
        <v>17</v>
      </c>
      <c r="K13" s="30">
        <v>28</v>
      </c>
      <c r="L13" s="30">
        <v>12</v>
      </c>
      <c r="M13" s="30">
        <v>3</v>
      </c>
      <c r="N13" s="34">
        <v>0.50800000000000001</v>
      </c>
      <c r="O13" s="68">
        <v>118</v>
      </c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0"/>
      <c r="AC13" s="30"/>
      <c r="AD13" s="30"/>
      <c r="AE13" s="30"/>
      <c r="AF13" s="23"/>
      <c r="AG13" s="8"/>
      <c r="AH13" s="8"/>
      <c r="AI13" s="8"/>
      <c r="AJ13" s="8"/>
    </row>
    <row r="14" spans="1:37" ht="15" customHeight="1" x14ac:dyDescent="0.2">
      <c r="A14" s="1"/>
      <c r="B14" s="16" t="s">
        <v>9</v>
      </c>
      <c r="C14" s="17"/>
      <c r="D14" s="15"/>
      <c r="E14" s="18">
        <f>SUM(E4:E13)</f>
        <v>34</v>
      </c>
      <c r="F14" s="18">
        <f t="shared" ref="F14:O14" si="0">SUM(F4:F13)</f>
        <v>1</v>
      </c>
      <c r="G14" s="18">
        <f t="shared" si="0"/>
        <v>3</v>
      </c>
      <c r="H14" s="18">
        <f t="shared" si="0"/>
        <v>15</v>
      </c>
      <c r="I14" s="18">
        <f t="shared" si="0"/>
        <v>81</v>
      </c>
      <c r="J14" s="18">
        <f t="shared" si="0"/>
        <v>24</v>
      </c>
      <c r="K14" s="18">
        <f t="shared" si="0"/>
        <v>32</v>
      </c>
      <c r="L14" s="18">
        <f t="shared" si="0"/>
        <v>21</v>
      </c>
      <c r="M14" s="18">
        <f t="shared" si="0"/>
        <v>4</v>
      </c>
      <c r="N14" s="35">
        <f>PRODUCT(I14/O14)</f>
        <v>0.43085106382978722</v>
      </c>
      <c r="O14" s="36">
        <f t="shared" si="0"/>
        <v>188</v>
      </c>
      <c r="P14" s="18">
        <f t="shared" ref="P14:AE14" si="1">SUM(P4:P9)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56.000000000000007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0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38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1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17</v>
      </c>
      <c r="C18" s="12"/>
      <c r="D18" s="46"/>
      <c r="E18" s="30">
        <f>PRODUCT(E14)</f>
        <v>34</v>
      </c>
      <c r="F18" s="30">
        <f>PRODUCT(F14)</f>
        <v>1</v>
      </c>
      <c r="G18" s="30">
        <f>PRODUCT(G14)</f>
        <v>3</v>
      </c>
      <c r="H18" s="30">
        <f>PRODUCT(H14)</f>
        <v>15</v>
      </c>
      <c r="I18" s="30">
        <f>PRODUCT(I14)</f>
        <v>81</v>
      </c>
      <c r="J18" s="1"/>
      <c r="K18" s="47">
        <f>PRODUCT((F18+G18)/E18)</f>
        <v>0.11764705882352941</v>
      </c>
      <c r="L18" s="47">
        <f>PRODUCT(H18/E18)</f>
        <v>0.44117647058823528</v>
      </c>
      <c r="M18" s="47">
        <f>PRODUCT(I18/E18)</f>
        <v>2.3823529411764706</v>
      </c>
      <c r="N18" s="67">
        <f>PRODUCT(N14)</f>
        <v>0.43085106382978722</v>
      </c>
      <c r="O18" s="24">
        <f>PRODUCT(O14)</f>
        <v>188</v>
      </c>
      <c r="P18" s="75" t="s">
        <v>33</v>
      </c>
      <c r="Q18" s="76"/>
      <c r="R18" s="77" t="s">
        <v>43</v>
      </c>
      <c r="S18" s="77"/>
      <c r="T18" s="77"/>
      <c r="U18" s="77"/>
      <c r="V18" s="77"/>
      <c r="W18" s="77"/>
      <c r="X18" s="77"/>
      <c r="Y18" s="77"/>
      <c r="Z18" s="77"/>
      <c r="AA18" s="78" t="s">
        <v>35</v>
      </c>
      <c r="AB18" s="78"/>
      <c r="AC18" s="85"/>
      <c r="AD18" s="78"/>
      <c r="AE18" s="86" t="s">
        <v>58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30"/>
      <c r="F19" s="30"/>
      <c r="G19" s="30"/>
      <c r="H19" s="30"/>
      <c r="I19" s="30"/>
      <c r="J19" s="1"/>
      <c r="K19" s="47"/>
      <c r="L19" s="47"/>
      <c r="M19" s="47"/>
      <c r="N19" s="34"/>
      <c r="O19" s="24"/>
      <c r="P19" s="79" t="s">
        <v>56</v>
      </c>
      <c r="Q19" s="80"/>
      <c r="R19" s="77" t="s">
        <v>45</v>
      </c>
      <c r="S19" s="77"/>
      <c r="T19" s="77"/>
      <c r="U19" s="77"/>
      <c r="V19" s="77"/>
      <c r="W19" s="77"/>
      <c r="X19" s="77"/>
      <c r="Y19" s="77"/>
      <c r="Z19" s="77"/>
      <c r="AA19" s="78" t="s">
        <v>44</v>
      </c>
      <c r="AB19" s="78"/>
      <c r="AC19" s="85"/>
      <c r="AD19" s="78"/>
      <c r="AE19" s="86" t="s">
        <v>59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1" t="s">
        <v>19</v>
      </c>
      <c r="C20" s="52"/>
      <c r="D20" s="53"/>
      <c r="E20" s="31"/>
      <c r="F20" s="31"/>
      <c r="G20" s="31"/>
      <c r="H20" s="31"/>
      <c r="I20" s="31"/>
      <c r="J20" s="1"/>
      <c r="K20" s="54"/>
      <c r="L20" s="54"/>
      <c r="M20" s="54"/>
      <c r="N20" s="55"/>
      <c r="O20" s="24"/>
      <c r="P20" s="79" t="s">
        <v>57</v>
      </c>
      <c r="Q20" s="80"/>
      <c r="R20" s="77" t="s">
        <v>52</v>
      </c>
      <c r="S20" s="77"/>
      <c r="T20" s="77"/>
      <c r="U20" s="77"/>
      <c r="V20" s="77"/>
      <c r="W20" s="77"/>
      <c r="X20" s="77"/>
      <c r="Y20" s="77"/>
      <c r="Z20" s="77"/>
      <c r="AA20" s="78" t="s">
        <v>51</v>
      </c>
      <c r="AB20" s="78"/>
      <c r="AC20" s="85"/>
      <c r="AD20" s="78"/>
      <c r="AE20" s="86" t="s">
        <v>60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6" t="s">
        <v>20</v>
      </c>
      <c r="C21" s="57"/>
      <c r="D21" s="58"/>
      <c r="E21" s="18">
        <f>SUM(E18:E20)</f>
        <v>34</v>
      </c>
      <c r="F21" s="18">
        <f>SUM(F18:F20)</f>
        <v>1</v>
      </c>
      <c r="G21" s="18">
        <f>SUM(G18:G20)</f>
        <v>3</v>
      </c>
      <c r="H21" s="18">
        <f>SUM(H18:H20)</f>
        <v>15</v>
      </c>
      <c r="I21" s="18">
        <f>SUM(I18:I20)</f>
        <v>81</v>
      </c>
      <c r="J21" s="1"/>
      <c r="K21" s="59">
        <f>PRODUCT((F21+G21)/E21)</f>
        <v>0.11764705882352941</v>
      </c>
      <c r="L21" s="59">
        <f>PRODUCT(H21/E21)</f>
        <v>0.44117647058823528</v>
      </c>
      <c r="M21" s="59">
        <f>PRODUCT(I21/E21)</f>
        <v>2.3823529411764706</v>
      </c>
      <c r="N21" s="35">
        <f>PRODUCT(I21/O21)</f>
        <v>0.43085106382978722</v>
      </c>
      <c r="O21" s="24">
        <f>SUM(O18:O20)</f>
        <v>188</v>
      </c>
      <c r="P21" s="81" t="s">
        <v>34</v>
      </c>
      <c r="Q21" s="82"/>
      <c r="R21" s="83" t="s">
        <v>62</v>
      </c>
      <c r="S21" s="83"/>
      <c r="T21" s="83"/>
      <c r="U21" s="83"/>
      <c r="V21" s="83"/>
      <c r="W21" s="83"/>
      <c r="X21" s="83"/>
      <c r="Y21" s="83"/>
      <c r="Z21" s="83"/>
      <c r="AA21" s="84" t="s">
        <v>61</v>
      </c>
      <c r="AB21" s="84"/>
      <c r="AC21" s="87"/>
      <c r="AD21" s="84"/>
      <c r="AE21" s="88" t="s">
        <v>63</v>
      </c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1"/>
      <c r="Q22" s="42"/>
      <c r="R22" s="1"/>
      <c r="S22" s="1"/>
      <c r="T22" s="24"/>
      <c r="U22" s="24"/>
      <c r="V22" s="60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2" customFormat="1" ht="15" customHeight="1" x14ac:dyDescent="0.2">
      <c r="A26" s="1"/>
      <c r="B26" s="1"/>
      <c r="C26" s="8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61"/>
      <c r="N26" s="61"/>
      <c r="O26" s="24"/>
      <c r="P26" s="1"/>
      <c r="Q26" s="42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0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0"/>
      <c r="W28" s="60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6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0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0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0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0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0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0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0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0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0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0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0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0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2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0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2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0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2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0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2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0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2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0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2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0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0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0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0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0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0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0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2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0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2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0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2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0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2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0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2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0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2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0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2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0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2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0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2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0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2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0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2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0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2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0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2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0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2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0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2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0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2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0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2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0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2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0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2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0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2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0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2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0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2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0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2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0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2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0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2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0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2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0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2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0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2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0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2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0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2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0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2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0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2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0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2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0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2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0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2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0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2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0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2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0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2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0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2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0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2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0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2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0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2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0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2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0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2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0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2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0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2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0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2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0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2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0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2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0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2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0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2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0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2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0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2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0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2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0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2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0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2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0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2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0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2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0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2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0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2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0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2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0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2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0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2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0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2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0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2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0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</sheetData>
  <sortState ref="B11:V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2020-09-19T19:35:08Z</dcterms:modified>
</cp:coreProperties>
</file>