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H20" i="2" l="1"/>
  <c r="F19" i="2"/>
  <c r="F18" i="2"/>
  <c r="F21" i="2" s="1"/>
  <c r="T15" i="2"/>
  <c r="S15" i="2"/>
  <c r="R15" i="2"/>
  <c r="P15" i="2"/>
  <c r="O15" i="2"/>
  <c r="Q15" i="2" s="1"/>
  <c r="N15" i="2"/>
  <c r="L15" i="2"/>
  <c r="G19" i="2" s="1"/>
  <c r="K15" i="2"/>
  <c r="M15" i="2" s="1"/>
  <c r="J15" i="2"/>
  <c r="E19" i="2" s="1"/>
  <c r="G15" i="2"/>
  <c r="G18" i="2" s="1"/>
  <c r="G21" i="2" s="1"/>
  <c r="F15" i="2"/>
  <c r="H15" i="2" s="1"/>
  <c r="E15" i="2"/>
  <c r="E18" i="2" s="1"/>
  <c r="E21" i="2" s="1"/>
  <c r="M8" i="2"/>
  <c r="H8" i="2"/>
  <c r="Q7" i="2"/>
  <c r="H21" i="2" l="1"/>
  <c r="H19" i="2"/>
  <c r="H18" i="2"/>
  <c r="O26" i="3"/>
  <c r="O25" i="3"/>
  <c r="O24" i="3"/>
  <c r="N24" i="3" l="1"/>
  <c r="M24" i="3"/>
  <c r="L24" i="3"/>
  <c r="K26" i="3"/>
  <c r="AS20" i="3"/>
  <c r="AR20" i="3"/>
  <c r="AQ20" i="3"/>
  <c r="AP20" i="3"/>
  <c r="AO20" i="3"/>
  <c r="AN20" i="3"/>
  <c r="AM20" i="3"/>
  <c r="AG20" i="3"/>
  <c r="K25" i="3" s="1"/>
  <c r="AE20" i="3"/>
  <c r="I25" i="3" s="1"/>
  <c r="AD20" i="3"/>
  <c r="AC20" i="3"/>
  <c r="G25" i="3" s="1"/>
  <c r="AB20" i="3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F26" i="3" l="1"/>
  <c r="L26" i="3" s="1"/>
  <c r="F25" i="3"/>
  <c r="H25" i="3"/>
  <c r="H26" i="3" s="1"/>
  <c r="M26" i="3" s="1"/>
  <c r="J25" i="3"/>
  <c r="L25" i="3"/>
  <c r="AF20" i="3"/>
  <c r="M25" i="3" l="1"/>
  <c r="N25" i="3"/>
  <c r="N26" i="3"/>
</calcChain>
</file>

<file path=xl/sharedStrings.xml><?xml version="1.0" encoding="utf-8"?>
<sst xmlns="http://schemas.openxmlformats.org/spreadsheetml/2006/main" count="180" uniqueCount="71">
  <si>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</si>
  <si>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</si>
  <si>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</si>
  <si>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</si>
  <si>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</si>
  <si>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</si>
  <si>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</si>
  <si>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</si>
  <si>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</si>
  <si>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</si>
  <si>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</si>
  <si>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</si>
  <si>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</si>
  <si>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</si>
  <si>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</si>
  <si>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</si>
  <si>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</si>
  <si>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</si>
  <si>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KeKi = Kempeleen Kiri  (1915)</t>
  </si>
  <si>
    <t>YKKÖSPESIS</t>
  </si>
  <si>
    <t>6.</t>
  </si>
  <si>
    <t>9.</t>
  </si>
  <si>
    <t>YK</t>
  </si>
  <si>
    <t>12.</t>
  </si>
  <si>
    <t>8.</t>
  </si>
  <si>
    <t>15.</t>
  </si>
  <si>
    <t>16.</t>
  </si>
  <si>
    <t>KeKi</t>
  </si>
  <si>
    <t>Toni Seppälä</t>
  </si>
  <si>
    <t>1.</t>
  </si>
  <si>
    <t>5.12.1975</t>
  </si>
  <si>
    <t>YK = Ylivieskan Kuula  (1909),  kasvattajaseura</t>
  </si>
  <si>
    <t>7.</t>
  </si>
  <si>
    <t>3.</t>
  </si>
  <si>
    <t>PELINJOHTAJAKORTTI</t>
  </si>
  <si>
    <t>MSU</t>
  </si>
  <si>
    <t xml:space="preserve">   Mitalit</t>
  </si>
  <si>
    <t>O</t>
  </si>
  <si>
    <t>V</t>
  </si>
  <si>
    <t>Voitto-%</t>
  </si>
  <si>
    <t xml:space="preserve"> MYP,  16  ottelua</t>
  </si>
  <si>
    <t xml:space="preserve"> MYP,  22  ottelua</t>
  </si>
  <si>
    <t>2.</t>
  </si>
  <si>
    <t xml:space="preserve"> MYP,  19  ottelua</t>
  </si>
  <si>
    <t>Lippo</t>
  </si>
  <si>
    <t>10.</t>
  </si>
  <si>
    <t xml:space="preserve"> MYP,  20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</si>
  <si>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</si>
  <si>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</si>
  <si>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</si>
  <si>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</si>
  <si>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</si>
  <si>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</si>
  <si>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</si>
  <si>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YK = Ylivieskan Kuula  (1909)</t>
  </si>
  <si>
    <t>Lippo = Oulun Lippo  (1955)</t>
  </si>
  <si>
    <t xml:space="preserve"> Tittelit</t>
  </si>
  <si>
    <t xml:space="preserve"> Vuoden pelinjohtaja  (MYP)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</si>
  <si>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</si>
  <si>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</si>
  <si>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</si>
  <si>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</si>
  <si>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</si>
  <si>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</si>
  <si>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</si>
  <si>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</si>
  <si>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</si>
  <si>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</si>
  <si>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TU</t>
  </si>
  <si>
    <t>TU = Toholammin Urheilijat  (1955)</t>
  </si>
  <si>
    <t xml:space="preserve"> NYP,  5 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</si>
</sst>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2" fillId="5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vertical="top"/>
    </xf>
    <xf numFmtId="0" fontId="3" fillId="6" borderId="2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vertical="top"/>
    </xf>
    <xf numFmtId="0" fontId="1" fillId="6" borderId="3" xfId="0" applyFont="1" applyFill="1" applyBorder="1" applyAlignment="1">
      <alignment vertical="top"/>
    </xf>
    <xf numFmtId="0" fontId="1" fillId="0" borderId="0" xfId="0" applyFont="1"/>
    <xf numFmtId="0" fontId="2" fillId="2" borderId="0" xfId="0" applyFont="1" applyFill="1" applyAlignment="1"/>
    <xf numFmtId="0" fontId="8" fillId="3" borderId="4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1" fillId="0" borderId="0" xfId="0" applyFont="1" applyAlignment="1"/>
    <xf numFmtId="0" fontId="2" fillId="7" borderId="1" xfId="0" applyFont="1" applyFill="1" applyBorder="1" applyAlignment="1">
      <alignment horizontal="left"/>
    </xf>
    <xf numFmtId="0" fontId="2" fillId="7" borderId="12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1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/>
    <xf numFmtId="0" fontId="2" fillId="4" borderId="12" xfId="0" applyFont="1" applyFill="1" applyBorder="1" applyAlignment="1"/>
    <xf numFmtId="0" fontId="2" fillId="2" borderId="9" xfId="0" applyFont="1" applyFill="1" applyBorder="1" applyAlignment="1"/>
    <xf numFmtId="0" fontId="2" fillId="4" borderId="4" xfId="0" applyFont="1" applyFill="1" applyBorder="1" applyAlignment="1"/>
    <xf numFmtId="0" fontId="2" fillId="4" borderId="14" xfId="0" applyFont="1" applyFill="1" applyBorder="1" applyAlignment="1"/>
    <xf numFmtId="0" fontId="2" fillId="4" borderId="5" xfId="0" applyFont="1" applyFill="1" applyBorder="1" applyAlignment="1"/>
    <xf numFmtId="0" fontId="2" fillId="3" borderId="4" xfId="0" applyFont="1" applyFill="1" applyBorder="1" applyAlignment="1"/>
    <xf numFmtId="0" fontId="2" fillId="3" borderId="2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49" fontId="2" fillId="3" borderId="15" xfId="0" applyNumberFormat="1" applyFont="1" applyFill="1" applyBorder="1" applyAlignment="1">
      <alignment horizontal="left"/>
    </xf>
    <xf numFmtId="49" fontId="2" fillId="3" borderId="14" xfId="0" applyNumberFormat="1" applyFont="1" applyFill="1" applyBorder="1" applyAlignment="1">
      <alignment horizontal="right"/>
    </xf>
    <xf numFmtId="0" fontId="2" fillId="3" borderId="13" xfId="0" applyFont="1" applyFill="1" applyBorder="1" applyAlignment="1"/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3" borderId="15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2" xfId="0" applyFont="1" applyFill="1" applyBorder="1" applyAlignment="1"/>
    <xf numFmtId="0" fontId="2" fillId="2" borderId="10" xfId="0" applyFont="1" applyFill="1" applyBorder="1" applyAlignment="1"/>
    <xf numFmtId="0" fontId="2" fillId="4" borderId="3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8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5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4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5" t="s">
        <v>28</v>
      </c>
      <c r="C1" s="56"/>
      <c r="D1" s="8"/>
      <c r="E1" s="127" t="s">
        <v>30</v>
      </c>
      <c r="F1" s="127"/>
      <c r="G1" s="55"/>
      <c r="H1" s="55"/>
      <c r="I1" s="6"/>
      <c r="J1" s="4"/>
      <c r="K1" s="7"/>
      <c r="L1" s="6"/>
      <c r="M1" s="6"/>
      <c r="N1" s="6"/>
      <c r="O1" s="6"/>
      <c r="P1" s="6"/>
      <c r="Q1" s="6"/>
      <c r="R1" s="4"/>
      <c r="S1" s="4"/>
      <c r="T1" s="4"/>
      <c r="U1" s="4"/>
      <c r="V1" s="4"/>
      <c r="W1" s="4"/>
      <c r="X1" s="4"/>
      <c r="Y1" s="4"/>
      <c r="Z1" s="4"/>
      <c r="AA1" s="127"/>
      <c r="AB1" s="127"/>
      <c r="AC1" s="55"/>
      <c r="AD1" s="55"/>
      <c r="AE1" s="6"/>
      <c r="AF1" s="4"/>
      <c r="AG1" s="7"/>
      <c r="AH1" s="6"/>
      <c r="AI1" s="6"/>
      <c r="AJ1" s="6"/>
      <c r="AK1" s="6"/>
      <c r="AL1" s="6"/>
      <c r="AM1" s="6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5" t="s">
        <v>19</v>
      </c>
      <c r="C2" s="36"/>
      <c r="D2" s="37"/>
      <c r="E2" s="9" t="s">
        <v>8</v>
      </c>
      <c r="F2" s="10"/>
      <c r="G2" s="10"/>
      <c r="H2" s="10"/>
      <c r="I2" s="16"/>
      <c r="J2" s="11"/>
      <c r="K2" s="41"/>
      <c r="L2" s="18" t="s">
        <v>58</v>
      </c>
      <c r="M2" s="10"/>
      <c r="N2" s="10"/>
      <c r="O2" s="17"/>
      <c r="P2" s="15"/>
      <c r="Q2" s="18" t="s">
        <v>59</v>
      </c>
      <c r="R2" s="10"/>
      <c r="S2" s="10"/>
      <c r="T2" s="10"/>
      <c r="U2" s="16"/>
      <c r="V2" s="17"/>
      <c r="W2" s="15"/>
      <c r="X2" s="128" t="s">
        <v>60</v>
      </c>
      <c r="Y2" s="129"/>
      <c r="Z2" s="130"/>
      <c r="AA2" s="9" t="s">
        <v>8</v>
      </c>
      <c r="AB2" s="10"/>
      <c r="AC2" s="10"/>
      <c r="AD2" s="10"/>
      <c r="AE2" s="16"/>
      <c r="AF2" s="11"/>
      <c r="AG2" s="41"/>
      <c r="AH2" s="18" t="s">
        <v>61</v>
      </c>
      <c r="AI2" s="10"/>
      <c r="AJ2" s="10"/>
      <c r="AK2" s="17"/>
      <c r="AL2" s="15"/>
      <c r="AM2" s="18" t="s">
        <v>59</v>
      </c>
      <c r="AN2" s="10"/>
      <c r="AO2" s="10"/>
      <c r="AP2" s="10"/>
      <c r="AQ2" s="16"/>
      <c r="AR2" s="17"/>
      <c r="AS2" s="13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7</v>
      </c>
      <c r="G3" s="11" t="s">
        <v>4</v>
      </c>
      <c r="H3" s="14" t="s">
        <v>5</v>
      </c>
      <c r="I3" s="14" t="s">
        <v>11</v>
      </c>
      <c r="J3" s="14" t="s">
        <v>12</v>
      </c>
      <c r="K3" s="131"/>
      <c r="L3" s="14" t="s">
        <v>4</v>
      </c>
      <c r="M3" s="14" t="s">
        <v>5</v>
      </c>
      <c r="N3" s="14" t="s">
        <v>62</v>
      </c>
      <c r="O3" s="14" t="s">
        <v>11</v>
      </c>
      <c r="P3" s="19"/>
      <c r="Q3" s="14" t="s">
        <v>2</v>
      </c>
      <c r="R3" s="14" t="s">
        <v>7</v>
      </c>
      <c r="S3" s="11" t="s">
        <v>4</v>
      </c>
      <c r="T3" s="14" t="s">
        <v>5</v>
      </c>
      <c r="U3" s="14" t="s">
        <v>11</v>
      </c>
      <c r="V3" s="14" t="s">
        <v>12</v>
      </c>
      <c r="W3" s="131"/>
      <c r="X3" s="14" t="s">
        <v>0</v>
      </c>
      <c r="Y3" s="14" t="s">
        <v>3</v>
      </c>
      <c r="Z3" s="9" t="s">
        <v>1</v>
      </c>
      <c r="AA3" s="14" t="s">
        <v>2</v>
      </c>
      <c r="AB3" s="14" t="s">
        <v>7</v>
      </c>
      <c r="AC3" s="11" t="s">
        <v>4</v>
      </c>
      <c r="AD3" s="14" t="s">
        <v>5</v>
      </c>
      <c r="AE3" s="14" t="s">
        <v>11</v>
      </c>
      <c r="AF3" s="14" t="s">
        <v>12</v>
      </c>
      <c r="AG3" s="131"/>
      <c r="AH3" s="14" t="s">
        <v>4</v>
      </c>
      <c r="AI3" s="14" t="s">
        <v>5</v>
      </c>
      <c r="AJ3" s="14" t="s">
        <v>62</v>
      </c>
      <c r="AK3" s="14" t="s">
        <v>11</v>
      </c>
      <c r="AL3" s="19"/>
      <c r="AM3" s="14" t="s">
        <v>2</v>
      </c>
      <c r="AN3" s="14" t="s">
        <v>7</v>
      </c>
      <c r="AO3" s="11" t="s">
        <v>4</v>
      </c>
      <c r="AP3" s="14" t="s">
        <v>5</v>
      </c>
      <c r="AQ3" s="14" t="s">
        <v>11</v>
      </c>
      <c r="AR3" s="14" t="s">
        <v>12</v>
      </c>
      <c r="AS3" s="13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3"/>
      <c r="E4" s="23"/>
      <c r="F4" s="23"/>
      <c r="G4" s="23"/>
      <c r="H4" s="39"/>
      <c r="I4" s="23"/>
      <c r="J4" s="132"/>
      <c r="K4" s="22"/>
      <c r="L4" s="133"/>
      <c r="M4" s="14"/>
      <c r="N4" s="14"/>
      <c r="O4" s="14"/>
      <c r="P4" s="19"/>
      <c r="Q4" s="23"/>
      <c r="R4" s="23"/>
      <c r="S4" s="39"/>
      <c r="T4" s="23"/>
      <c r="U4" s="23"/>
      <c r="V4" s="134"/>
      <c r="W4" s="22"/>
      <c r="X4" s="23">
        <v>1991</v>
      </c>
      <c r="Y4" s="23" t="s">
        <v>20</v>
      </c>
      <c r="Z4" s="154" t="s">
        <v>22</v>
      </c>
      <c r="AA4" s="23">
        <v>2</v>
      </c>
      <c r="AB4" s="23">
        <v>0</v>
      </c>
      <c r="AC4" s="23">
        <v>0</v>
      </c>
      <c r="AD4" s="23">
        <v>0</v>
      </c>
      <c r="AE4" s="23"/>
      <c r="AF4" s="132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135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3"/>
      <c r="E5" s="23"/>
      <c r="F5" s="23"/>
      <c r="G5" s="23"/>
      <c r="H5" s="39"/>
      <c r="I5" s="23"/>
      <c r="J5" s="132"/>
      <c r="K5" s="22"/>
      <c r="L5" s="133"/>
      <c r="M5" s="14"/>
      <c r="N5" s="14"/>
      <c r="O5" s="14"/>
      <c r="P5" s="19"/>
      <c r="Q5" s="23"/>
      <c r="R5" s="23"/>
      <c r="S5" s="39"/>
      <c r="T5" s="23"/>
      <c r="U5" s="23"/>
      <c r="V5" s="134"/>
      <c r="W5" s="22"/>
      <c r="X5" s="23">
        <v>1992</v>
      </c>
      <c r="Y5" s="23" t="s">
        <v>32</v>
      </c>
      <c r="Z5" s="154" t="s">
        <v>22</v>
      </c>
      <c r="AA5" s="23">
        <v>22</v>
      </c>
      <c r="AB5" s="23">
        <v>1</v>
      </c>
      <c r="AC5" s="23">
        <v>19</v>
      </c>
      <c r="AD5" s="23">
        <v>14</v>
      </c>
      <c r="AE5" s="23"/>
      <c r="AF5" s="132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135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/>
      <c r="C6" s="24"/>
      <c r="D6" s="3"/>
      <c r="E6" s="23"/>
      <c r="F6" s="23"/>
      <c r="G6" s="23"/>
      <c r="H6" s="39"/>
      <c r="I6" s="23"/>
      <c r="J6" s="132"/>
      <c r="K6" s="22"/>
      <c r="L6" s="133"/>
      <c r="M6" s="14"/>
      <c r="N6" s="14"/>
      <c r="O6" s="14"/>
      <c r="P6" s="19"/>
      <c r="Q6" s="23"/>
      <c r="R6" s="23"/>
      <c r="S6" s="39"/>
      <c r="T6" s="23"/>
      <c r="U6" s="23"/>
      <c r="V6" s="134"/>
      <c r="W6" s="22"/>
      <c r="X6" s="23">
        <v>1993</v>
      </c>
      <c r="Y6" s="23" t="s">
        <v>29</v>
      </c>
      <c r="Z6" s="154" t="s">
        <v>22</v>
      </c>
      <c r="AA6" s="23">
        <v>22</v>
      </c>
      <c r="AB6" s="23">
        <v>2</v>
      </c>
      <c r="AC6" s="23">
        <v>20</v>
      </c>
      <c r="AD6" s="23">
        <v>15</v>
      </c>
      <c r="AE6" s="23"/>
      <c r="AF6" s="132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135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>
        <v>1994</v>
      </c>
      <c r="C7" s="24" t="s">
        <v>21</v>
      </c>
      <c r="D7" s="3" t="s">
        <v>22</v>
      </c>
      <c r="E7" s="23">
        <v>26</v>
      </c>
      <c r="F7" s="23">
        <v>0</v>
      </c>
      <c r="G7" s="23">
        <v>3</v>
      </c>
      <c r="H7" s="39">
        <v>4</v>
      </c>
      <c r="I7" s="23">
        <v>49</v>
      </c>
      <c r="J7" s="132"/>
      <c r="K7" s="22"/>
      <c r="L7" s="133"/>
      <c r="M7" s="14"/>
      <c r="N7" s="14"/>
      <c r="O7" s="14"/>
      <c r="P7" s="19"/>
      <c r="Q7" s="23"/>
      <c r="R7" s="23"/>
      <c r="S7" s="39"/>
      <c r="T7" s="23"/>
      <c r="U7" s="23"/>
      <c r="V7" s="134"/>
      <c r="W7" s="22"/>
      <c r="X7" s="23"/>
      <c r="Y7" s="24"/>
      <c r="Z7" s="3"/>
      <c r="AA7" s="23"/>
      <c r="AB7" s="23"/>
      <c r="AC7" s="23"/>
      <c r="AD7" s="39"/>
      <c r="AE7" s="23"/>
      <c r="AF7" s="132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135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>
        <v>1995</v>
      </c>
      <c r="C8" s="24" t="s">
        <v>23</v>
      </c>
      <c r="D8" s="3" t="s">
        <v>22</v>
      </c>
      <c r="E8" s="23">
        <v>16</v>
      </c>
      <c r="F8" s="23">
        <v>0</v>
      </c>
      <c r="G8" s="23">
        <v>4</v>
      </c>
      <c r="H8" s="39">
        <v>0</v>
      </c>
      <c r="I8" s="23">
        <v>27</v>
      </c>
      <c r="J8" s="132"/>
      <c r="K8" s="22"/>
      <c r="L8" s="133"/>
      <c r="M8" s="14"/>
      <c r="N8" s="14"/>
      <c r="O8" s="14"/>
      <c r="P8" s="19"/>
      <c r="Q8" s="23"/>
      <c r="R8" s="23"/>
      <c r="S8" s="39"/>
      <c r="T8" s="23"/>
      <c r="U8" s="23"/>
      <c r="V8" s="134"/>
      <c r="W8" s="22"/>
      <c r="X8" s="23"/>
      <c r="Y8" s="24"/>
      <c r="Z8" s="3"/>
      <c r="AA8" s="23"/>
      <c r="AB8" s="23"/>
      <c r="AC8" s="23"/>
      <c r="AD8" s="39"/>
      <c r="AE8" s="23"/>
      <c r="AF8" s="132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135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3"/>
      <c r="E9" s="23"/>
      <c r="F9" s="23"/>
      <c r="G9" s="23"/>
      <c r="H9" s="39"/>
      <c r="I9" s="23"/>
      <c r="J9" s="132"/>
      <c r="K9" s="22"/>
      <c r="L9" s="133"/>
      <c r="M9" s="14"/>
      <c r="N9" s="14"/>
      <c r="O9" s="14"/>
      <c r="P9" s="19"/>
      <c r="Q9" s="23"/>
      <c r="R9" s="23"/>
      <c r="S9" s="39"/>
      <c r="T9" s="23"/>
      <c r="U9" s="23"/>
      <c r="V9" s="134"/>
      <c r="W9" s="22"/>
      <c r="X9" s="23">
        <v>1996</v>
      </c>
      <c r="Y9" s="24" t="s">
        <v>33</v>
      </c>
      <c r="Z9" s="3" t="s">
        <v>22</v>
      </c>
      <c r="AA9" s="23"/>
      <c r="AB9" s="23"/>
      <c r="AC9" s="23"/>
      <c r="AD9" s="39"/>
      <c r="AE9" s="23"/>
      <c r="AF9" s="132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135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/>
      <c r="C10" s="24"/>
      <c r="D10" s="3"/>
      <c r="E10" s="23"/>
      <c r="F10" s="23"/>
      <c r="G10" s="23"/>
      <c r="H10" s="39"/>
      <c r="I10" s="23"/>
      <c r="J10" s="132"/>
      <c r="K10" s="22"/>
      <c r="L10" s="133"/>
      <c r="M10" s="14"/>
      <c r="N10" s="14"/>
      <c r="O10" s="14"/>
      <c r="P10" s="19"/>
      <c r="Q10" s="23"/>
      <c r="R10" s="23"/>
      <c r="S10" s="39"/>
      <c r="T10" s="23"/>
      <c r="U10" s="23"/>
      <c r="V10" s="134"/>
      <c r="W10" s="22"/>
      <c r="X10" s="23">
        <v>1997</v>
      </c>
      <c r="Y10" s="24" t="s">
        <v>29</v>
      </c>
      <c r="Z10" s="3" t="s">
        <v>22</v>
      </c>
      <c r="AA10" s="23"/>
      <c r="AB10" s="23"/>
      <c r="AC10" s="23"/>
      <c r="AD10" s="39"/>
      <c r="AE10" s="23"/>
      <c r="AF10" s="132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135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>
        <v>1998</v>
      </c>
      <c r="C11" s="24" t="s">
        <v>24</v>
      </c>
      <c r="D11" s="3" t="s">
        <v>22</v>
      </c>
      <c r="E11" s="23">
        <v>24</v>
      </c>
      <c r="F11" s="23">
        <v>1</v>
      </c>
      <c r="G11" s="23">
        <v>8</v>
      </c>
      <c r="H11" s="39">
        <v>5</v>
      </c>
      <c r="I11" s="23">
        <v>65</v>
      </c>
      <c r="J11" s="132"/>
      <c r="K11" s="22"/>
      <c r="L11" s="133"/>
      <c r="M11" s="14"/>
      <c r="N11" s="14"/>
      <c r="O11" s="14"/>
      <c r="P11" s="19"/>
      <c r="Q11" s="23"/>
      <c r="R11" s="23"/>
      <c r="S11" s="39"/>
      <c r="T11" s="23"/>
      <c r="U11" s="23"/>
      <c r="V11" s="134"/>
      <c r="W11" s="22"/>
      <c r="X11" s="23"/>
      <c r="Y11" s="24"/>
      <c r="Z11" s="3"/>
      <c r="AA11" s="23"/>
      <c r="AB11" s="23"/>
      <c r="AC11" s="23"/>
      <c r="AD11" s="39"/>
      <c r="AE11" s="23"/>
      <c r="AF11" s="132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135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>
        <v>1999</v>
      </c>
      <c r="C12" s="24" t="s">
        <v>23</v>
      </c>
      <c r="D12" s="3" t="s">
        <v>22</v>
      </c>
      <c r="E12" s="23"/>
      <c r="F12" s="23"/>
      <c r="G12" s="23"/>
      <c r="H12" s="39"/>
      <c r="I12" s="23"/>
      <c r="J12" s="132"/>
      <c r="K12" s="22"/>
      <c r="L12" s="133"/>
      <c r="M12" s="14"/>
      <c r="N12" s="14"/>
      <c r="O12" s="14"/>
      <c r="P12" s="19"/>
      <c r="Q12" s="23"/>
      <c r="R12" s="23"/>
      <c r="S12" s="39"/>
      <c r="T12" s="23"/>
      <c r="U12" s="23"/>
      <c r="V12" s="134"/>
      <c r="W12" s="22"/>
      <c r="X12" s="23"/>
      <c r="Y12" s="24"/>
      <c r="Z12" s="3"/>
      <c r="AA12" s="23"/>
      <c r="AB12" s="23"/>
      <c r="AC12" s="23"/>
      <c r="AD12" s="39"/>
      <c r="AE12" s="23"/>
      <c r="AF12" s="132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135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>
        <v>2000</v>
      </c>
      <c r="C13" s="24" t="s">
        <v>24</v>
      </c>
      <c r="D13" s="3" t="s">
        <v>22</v>
      </c>
      <c r="E13" s="23">
        <v>25</v>
      </c>
      <c r="F13" s="23">
        <v>4</v>
      </c>
      <c r="G13" s="23">
        <v>15</v>
      </c>
      <c r="H13" s="39">
        <v>11</v>
      </c>
      <c r="I13" s="23">
        <v>93</v>
      </c>
      <c r="J13" s="132">
        <v>0.47938144329896909</v>
      </c>
      <c r="K13" s="22">
        <v>194</v>
      </c>
      <c r="L13" s="133"/>
      <c r="M13" s="14"/>
      <c r="N13" s="14"/>
      <c r="O13" s="14"/>
      <c r="P13" s="19"/>
      <c r="Q13" s="23"/>
      <c r="R13" s="23"/>
      <c r="S13" s="39"/>
      <c r="T13" s="23"/>
      <c r="U13" s="23"/>
      <c r="V13" s="134"/>
      <c r="W13" s="22"/>
      <c r="X13" s="23"/>
      <c r="Y13" s="24"/>
      <c r="Z13" s="3"/>
      <c r="AA13" s="23"/>
      <c r="AB13" s="23"/>
      <c r="AC13" s="23"/>
      <c r="AD13" s="39"/>
      <c r="AE13" s="23"/>
      <c r="AF13" s="132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135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3">
        <v>2001</v>
      </c>
      <c r="C14" s="24" t="s">
        <v>21</v>
      </c>
      <c r="D14" s="3" t="s">
        <v>22</v>
      </c>
      <c r="E14" s="23">
        <v>26</v>
      </c>
      <c r="F14" s="23">
        <v>1</v>
      </c>
      <c r="G14" s="23">
        <v>10</v>
      </c>
      <c r="H14" s="39">
        <v>7</v>
      </c>
      <c r="I14" s="23">
        <v>85</v>
      </c>
      <c r="J14" s="132">
        <v>0.48022598870056499</v>
      </c>
      <c r="K14" s="22">
        <v>177</v>
      </c>
      <c r="L14" s="133"/>
      <c r="M14" s="14"/>
      <c r="N14" s="14"/>
      <c r="O14" s="14"/>
      <c r="P14" s="19"/>
      <c r="Q14" s="23"/>
      <c r="R14" s="23"/>
      <c r="S14" s="39"/>
      <c r="T14" s="23"/>
      <c r="U14" s="23"/>
      <c r="V14" s="134"/>
      <c r="W14" s="22"/>
      <c r="X14" s="23"/>
      <c r="Y14" s="24"/>
      <c r="Z14" s="3"/>
      <c r="AA14" s="23"/>
      <c r="AB14" s="23"/>
      <c r="AC14" s="23"/>
      <c r="AD14" s="39"/>
      <c r="AE14" s="23"/>
      <c r="AF14" s="132"/>
      <c r="AG14" s="22"/>
      <c r="AH14" s="14"/>
      <c r="AI14" s="14"/>
      <c r="AJ14" s="14"/>
      <c r="AK14" s="14"/>
      <c r="AL14" s="19"/>
      <c r="AM14" s="23"/>
      <c r="AN14" s="23"/>
      <c r="AO14" s="23"/>
      <c r="AP14" s="23"/>
      <c r="AQ14" s="23"/>
      <c r="AR14" s="135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3">
        <v>2002</v>
      </c>
      <c r="C15" s="24" t="s">
        <v>25</v>
      </c>
      <c r="D15" s="3" t="s">
        <v>22</v>
      </c>
      <c r="E15" s="23">
        <v>21</v>
      </c>
      <c r="F15" s="23">
        <v>1</v>
      </c>
      <c r="G15" s="23">
        <v>13</v>
      </c>
      <c r="H15" s="39">
        <v>8</v>
      </c>
      <c r="I15" s="23">
        <v>59</v>
      </c>
      <c r="J15" s="132">
        <v>0.40136054421768708</v>
      </c>
      <c r="K15" s="22">
        <v>147</v>
      </c>
      <c r="L15" s="133"/>
      <c r="M15" s="14"/>
      <c r="N15" s="14"/>
      <c r="O15" s="14"/>
      <c r="P15" s="19"/>
      <c r="Q15" s="23"/>
      <c r="R15" s="23"/>
      <c r="S15" s="39"/>
      <c r="T15" s="23"/>
      <c r="U15" s="23"/>
      <c r="V15" s="134"/>
      <c r="W15" s="22"/>
      <c r="X15" s="23"/>
      <c r="Y15" s="24"/>
      <c r="Z15" s="3"/>
      <c r="AA15" s="23"/>
      <c r="AB15" s="23"/>
      <c r="AC15" s="23"/>
      <c r="AD15" s="39"/>
      <c r="AE15" s="23"/>
      <c r="AF15" s="132"/>
      <c r="AG15" s="22"/>
      <c r="AH15" s="14"/>
      <c r="AI15" s="14"/>
      <c r="AJ15" s="14"/>
      <c r="AK15" s="14"/>
      <c r="AL15" s="19"/>
      <c r="AM15" s="23"/>
      <c r="AN15" s="23"/>
      <c r="AO15" s="23"/>
      <c r="AP15" s="23"/>
      <c r="AQ15" s="23"/>
      <c r="AR15" s="135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3"/>
      <c r="C16" s="24"/>
      <c r="D16" s="3"/>
      <c r="E16" s="23"/>
      <c r="F16" s="23"/>
      <c r="G16" s="23"/>
      <c r="H16" s="39"/>
      <c r="I16" s="23"/>
      <c r="J16" s="132"/>
      <c r="K16" s="22"/>
      <c r="L16" s="133"/>
      <c r="M16" s="14"/>
      <c r="N16" s="14"/>
      <c r="O16" s="14"/>
      <c r="P16" s="19"/>
      <c r="Q16" s="23"/>
      <c r="R16" s="23"/>
      <c r="S16" s="39"/>
      <c r="T16" s="23"/>
      <c r="U16" s="23"/>
      <c r="V16" s="134"/>
      <c r="W16" s="22"/>
      <c r="X16" s="23">
        <v>2003</v>
      </c>
      <c r="Y16" s="23" t="s">
        <v>29</v>
      </c>
      <c r="Z16" s="3" t="s">
        <v>22</v>
      </c>
      <c r="AA16" s="23">
        <v>15</v>
      </c>
      <c r="AB16" s="23">
        <v>0</v>
      </c>
      <c r="AC16" s="23">
        <v>14</v>
      </c>
      <c r="AD16" s="23">
        <v>11</v>
      </c>
      <c r="AE16" s="23">
        <v>79</v>
      </c>
      <c r="AF16" s="32">
        <v>0.66379999999999995</v>
      </c>
      <c r="AG16" s="152">
        <v>119</v>
      </c>
      <c r="AH16" s="14"/>
      <c r="AI16" s="14"/>
      <c r="AJ16" s="14"/>
      <c r="AK16" s="14" t="s">
        <v>32</v>
      </c>
      <c r="AL16" s="19"/>
      <c r="AM16" s="23">
        <v>4</v>
      </c>
      <c r="AN16" s="23">
        <v>0</v>
      </c>
      <c r="AO16" s="23">
        <v>4</v>
      </c>
      <c r="AP16" s="23">
        <v>4</v>
      </c>
      <c r="AQ16" s="23">
        <v>24</v>
      </c>
      <c r="AR16" s="135">
        <v>0.6</v>
      </c>
      <c r="AS16" s="153">
        <v>40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3">
        <v>2004</v>
      </c>
      <c r="C17" s="24" t="s">
        <v>26</v>
      </c>
      <c r="D17" s="3" t="s">
        <v>22</v>
      </c>
      <c r="E17" s="23">
        <v>7</v>
      </c>
      <c r="F17" s="23">
        <v>0</v>
      </c>
      <c r="G17" s="23">
        <v>1</v>
      </c>
      <c r="H17" s="39">
        <v>1</v>
      </c>
      <c r="I17" s="23">
        <v>8</v>
      </c>
      <c r="J17" s="132">
        <v>0.25806451612903225</v>
      </c>
      <c r="K17" s="22">
        <v>31</v>
      </c>
      <c r="L17" s="133"/>
      <c r="M17" s="14"/>
      <c r="N17" s="14"/>
      <c r="O17" s="14"/>
      <c r="P17" s="19"/>
      <c r="Q17" s="23"/>
      <c r="R17" s="23"/>
      <c r="S17" s="39"/>
      <c r="T17" s="23"/>
      <c r="U17" s="23"/>
      <c r="V17" s="134"/>
      <c r="W17" s="22"/>
      <c r="X17" s="23"/>
      <c r="Y17" s="24"/>
      <c r="Z17" s="3"/>
      <c r="AA17" s="23"/>
      <c r="AB17" s="23"/>
      <c r="AC17" s="23"/>
      <c r="AD17" s="39"/>
      <c r="AE17" s="23"/>
      <c r="AF17" s="132"/>
      <c r="AG17" s="22"/>
      <c r="AH17" s="14"/>
      <c r="AI17" s="14"/>
      <c r="AJ17" s="14"/>
      <c r="AK17" s="14"/>
      <c r="AL17" s="19"/>
      <c r="AM17" s="23"/>
      <c r="AN17" s="23"/>
      <c r="AO17" s="23"/>
      <c r="AP17" s="23"/>
      <c r="AQ17" s="23"/>
      <c r="AR17" s="135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3"/>
      <c r="C18" s="24"/>
      <c r="D18" s="3"/>
      <c r="E18" s="23"/>
      <c r="F18" s="23"/>
      <c r="G18" s="23"/>
      <c r="H18" s="39"/>
      <c r="I18" s="23"/>
      <c r="J18" s="132"/>
      <c r="K18" s="22"/>
      <c r="L18" s="133"/>
      <c r="M18" s="14"/>
      <c r="N18" s="14"/>
      <c r="O18" s="14"/>
      <c r="P18" s="19"/>
      <c r="Q18" s="23"/>
      <c r="R18" s="23"/>
      <c r="S18" s="39"/>
      <c r="T18" s="23"/>
      <c r="U18" s="23"/>
      <c r="V18" s="134"/>
      <c r="W18" s="22"/>
      <c r="X18" s="23"/>
      <c r="Y18" s="24"/>
      <c r="Z18" s="3"/>
      <c r="AA18" s="23"/>
      <c r="AB18" s="23"/>
      <c r="AC18" s="23"/>
      <c r="AD18" s="39"/>
      <c r="AE18" s="23"/>
      <c r="AF18" s="132"/>
      <c r="AG18" s="22"/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135"/>
      <c r="AS18" s="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3">
        <v>2009</v>
      </c>
      <c r="C19" s="24" t="s">
        <v>20</v>
      </c>
      <c r="D19" s="3" t="s">
        <v>27</v>
      </c>
      <c r="E19" s="23">
        <v>1</v>
      </c>
      <c r="F19" s="23">
        <v>0</v>
      </c>
      <c r="G19" s="23">
        <v>0</v>
      </c>
      <c r="H19" s="39">
        <v>0</v>
      </c>
      <c r="I19" s="23">
        <v>3</v>
      </c>
      <c r="J19" s="132">
        <v>0.5</v>
      </c>
      <c r="K19" s="22">
        <v>6</v>
      </c>
      <c r="L19" s="133"/>
      <c r="M19" s="14"/>
      <c r="N19" s="14"/>
      <c r="O19" s="14"/>
      <c r="P19" s="19"/>
      <c r="Q19" s="23"/>
      <c r="R19" s="23"/>
      <c r="S19" s="39"/>
      <c r="T19" s="23"/>
      <c r="U19" s="23"/>
      <c r="V19" s="134"/>
      <c r="W19" s="22"/>
      <c r="X19" s="23">
        <v>2009</v>
      </c>
      <c r="Y19" s="23" t="s">
        <v>24</v>
      </c>
      <c r="Z19" s="3" t="s">
        <v>68</v>
      </c>
      <c r="AA19" s="23">
        <v>15</v>
      </c>
      <c r="AB19" s="23">
        <v>0</v>
      </c>
      <c r="AC19" s="23">
        <v>10</v>
      </c>
      <c r="AD19" s="23">
        <v>10</v>
      </c>
      <c r="AE19" s="23">
        <v>54</v>
      </c>
      <c r="AF19" s="32">
        <v>0.55669999999999997</v>
      </c>
      <c r="AG19" s="152">
        <v>97</v>
      </c>
      <c r="AH19" s="14"/>
      <c r="AI19" s="14"/>
      <c r="AJ19" s="14"/>
      <c r="AK19" s="14"/>
      <c r="AL19" s="19"/>
      <c r="AM19" s="23"/>
      <c r="AN19" s="23"/>
      <c r="AO19" s="23"/>
      <c r="AP19" s="23"/>
      <c r="AQ19" s="23"/>
      <c r="AR19" s="135"/>
      <c r="AS19" s="153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40" t="s">
        <v>63</v>
      </c>
      <c r="C20" s="65"/>
      <c r="D20" s="61"/>
      <c r="E20" s="64">
        <f>SUM(E4:E19)</f>
        <v>146</v>
      </c>
      <c r="F20" s="64">
        <f>SUM(F4:F19)</f>
        <v>7</v>
      </c>
      <c r="G20" s="64">
        <f>SUM(G4:G19)</f>
        <v>54</v>
      </c>
      <c r="H20" s="64">
        <f>SUM(H4:H19)</f>
        <v>36</v>
      </c>
      <c r="I20" s="64">
        <f>SUM(I4:I19)</f>
        <v>389</v>
      </c>
      <c r="J20" s="136">
        <v>0</v>
      </c>
      <c r="K20" s="41">
        <f>SUM(K4:K19)</f>
        <v>555</v>
      </c>
      <c r="L20" s="18"/>
      <c r="M20" s="16"/>
      <c r="N20" s="137"/>
      <c r="O20" s="138"/>
      <c r="P20" s="19"/>
      <c r="Q20" s="64">
        <f>SUM(Q4:Q19)</f>
        <v>0</v>
      </c>
      <c r="R20" s="64">
        <f>SUM(R4:R19)</f>
        <v>0</v>
      </c>
      <c r="S20" s="64">
        <f>SUM(S4:S19)</f>
        <v>0</v>
      </c>
      <c r="T20" s="64">
        <f>SUM(T4:T19)</f>
        <v>0</v>
      </c>
      <c r="U20" s="64">
        <f>SUM(U4:U19)</f>
        <v>0</v>
      </c>
      <c r="V20" s="26">
        <v>0</v>
      </c>
      <c r="W20" s="41">
        <f>SUM(W4:W19)</f>
        <v>0</v>
      </c>
      <c r="X20" s="12" t="s">
        <v>63</v>
      </c>
      <c r="Y20" s="13"/>
      <c r="Z20" s="11"/>
      <c r="AA20" s="64">
        <f>SUM(AA4:AA19)</f>
        <v>76</v>
      </c>
      <c r="AB20" s="64">
        <f>SUM(AB4:AB19)</f>
        <v>3</v>
      </c>
      <c r="AC20" s="64">
        <f>SUM(AC4:AC19)</f>
        <v>63</v>
      </c>
      <c r="AD20" s="64">
        <f>SUM(AD4:AD19)</f>
        <v>50</v>
      </c>
      <c r="AE20" s="64">
        <f>SUM(AE4:AE19)</f>
        <v>133</v>
      </c>
      <c r="AF20" s="136">
        <f>PRODUCT(AE20/AG20)</f>
        <v>0.6157407407407407</v>
      </c>
      <c r="AG20" s="41">
        <f>SUM(AG4:AG19)</f>
        <v>216</v>
      </c>
      <c r="AH20" s="18"/>
      <c r="AI20" s="16"/>
      <c r="AJ20" s="137"/>
      <c r="AK20" s="138"/>
      <c r="AL20" s="19"/>
      <c r="AM20" s="64">
        <f>SUM(AM4:AM19)</f>
        <v>4</v>
      </c>
      <c r="AN20" s="64">
        <f>SUM(AN4:AN19)</f>
        <v>0</v>
      </c>
      <c r="AO20" s="64">
        <f>SUM(AO4:AO19)</f>
        <v>4</v>
      </c>
      <c r="AP20" s="64">
        <f>SUM(AP4:AP19)</f>
        <v>4</v>
      </c>
      <c r="AQ20" s="64">
        <f>SUM(AQ4:AQ19)</f>
        <v>24</v>
      </c>
      <c r="AR20" s="136">
        <f>PRODUCT(AQ20/AS20)</f>
        <v>0.6</v>
      </c>
      <c r="AS20" s="131">
        <f>SUM(AS4:AS19)</f>
        <v>40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8"/>
      <c r="K21" s="22"/>
      <c r="L21" s="19"/>
      <c r="M21" s="19"/>
      <c r="N21" s="19"/>
      <c r="O21" s="19"/>
      <c r="P21" s="27"/>
      <c r="Q21" s="27"/>
      <c r="R21" s="29"/>
      <c r="S21" s="27"/>
      <c r="T21" s="27"/>
      <c r="U21" s="19"/>
      <c r="V21" s="19"/>
      <c r="W21" s="22"/>
      <c r="X21" s="27"/>
      <c r="Y21" s="27"/>
      <c r="Z21" s="27"/>
      <c r="AA21" s="27"/>
      <c r="AB21" s="27"/>
      <c r="AC21" s="27"/>
      <c r="AD21" s="27"/>
      <c r="AE21" s="27"/>
      <c r="AF21" s="28"/>
      <c r="AG21" s="22"/>
      <c r="AH21" s="19"/>
      <c r="AI21" s="19"/>
      <c r="AJ21" s="19"/>
      <c r="AK21" s="19"/>
      <c r="AL21" s="27"/>
      <c r="AM21" s="27"/>
      <c r="AN21" s="29"/>
      <c r="AO21" s="27"/>
      <c r="AP21" s="27"/>
      <c r="AQ21" s="19"/>
      <c r="AR21" s="19"/>
      <c r="AS21" s="22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39" t="s">
        <v>64</v>
      </c>
      <c r="C22" s="140"/>
      <c r="D22" s="141"/>
      <c r="E22" s="11" t="s">
        <v>2</v>
      </c>
      <c r="F22" s="14" t="s">
        <v>7</v>
      </c>
      <c r="G22" s="11" t="s">
        <v>4</v>
      </c>
      <c r="H22" s="14" t="s">
        <v>5</v>
      </c>
      <c r="I22" s="14" t="s">
        <v>11</v>
      </c>
      <c r="J22" s="14" t="s">
        <v>12</v>
      </c>
      <c r="K22" s="19"/>
      <c r="L22" s="14" t="s">
        <v>14</v>
      </c>
      <c r="M22" s="14" t="s">
        <v>15</v>
      </c>
      <c r="N22" s="14" t="s">
        <v>65</v>
      </c>
      <c r="O22" s="14" t="s">
        <v>66</v>
      </c>
      <c r="Q22" s="29"/>
      <c r="R22" s="29" t="s">
        <v>17</v>
      </c>
      <c r="S22" s="29"/>
      <c r="T22" s="27" t="s">
        <v>31</v>
      </c>
      <c r="U22" s="19"/>
      <c r="V22" s="22"/>
      <c r="W22" s="22"/>
      <c r="X22" s="142"/>
      <c r="Y22" s="142"/>
      <c r="Z22" s="142"/>
      <c r="AA22" s="142"/>
      <c r="AB22" s="142"/>
      <c r="AC22" s="29"/>
      <c r="AD22" s="29"/>
      <c r="AE22" s="29"/>
      <c r="AF22" s="27"/>
      <c r="AG22" s="27"/>
      <c r="AH22" s="27"/>
      <c r="AI22" s="27"/>
      <c r="AJ22" s="27"/>
      <c r="AK22" s="27"/>
      <c r="AM22" s="22"/>
      <c r="AN22" s="142"/>
      <c r="AO22" s="142"/>
      <c r="AP22" s="142"/>
      <c r="AQ22" s="142"/>
      <c r="AR22" s="142"/>
      <c r="AS22" s="142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30" t="s">
        <v>67</v>
      </c>
      <c r="C23" s="8"/>
      <c r="D23" s="31"/>
      <c r="E23" s="143">
        <v>0</v>
      </c>
      <c r="F23" s="143">
        <v>0</v>
      </c>
      <c r="G23" s="143">
        <v>0</v>
      </c>
      <c r="H23" s="143">
        <v>0</v>
      </c>
      <c r="I23" s="143">
        <v>0</v>
      </c>
      <c r="J23" s="144">
        <v>0</v>
      </c>
      <c r="K23" s="27">
        <v>0</v>
      </c>
      <c r="L23" s="145">
        <v>0</v>
      </c>
      <c r="M23" s="145">
        <v>0</v>
      </c>
      <c r="N23" s="145">
        <v>0</v>
      </c>
      <c r="O23" s="145">
        <v>0</v>
      </c>
      <c r="Q23" s="29"/>
      <c r="R23" s="29"/>
      <c r="S23" s="29"/>
      <c r="T23" s="27" t="s">
        <v>18</v>
      </c>
      <c r="U23" s="27"/>
      <c r="V23" s="27"/>
      <c r="W23" s="2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7"/>
      <c r="AL23" s="27"/>
      <c r="AM23" s="27"/>
      <c r="AN23" s="29"/>
      <c r="AO23" s="29"/>
      <c r="AP23" s="29"/>
      <c r="AQ23" s="29"/>
      <c r="AR23" s="29"/>
      <c r="AS23" s="29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146" t="s">
        <v>19</v>
      </c>
      <c r="C24" s="147"/>
      <c r="D24" s="148"/>
      <c r="E24" s="143">
        <f>PRODUCT(E20+Q20)</f>
        <v>146</v>
      </c>
      <c r="F24" s="143">
        <f>PRODUCT(F20+R20)</f>
        <v>7</v>
      </c>
      <c r="G24" s="143">
        <f>PRODUCT(G20+S20)</f>
        <v>54</v>
      </c>
      <c r="H24" s="143">
        <f>PRODUCT(H20+T20)</f>
        <v>36</v>
      </c>
      <c r="I24" s="143">
        <f>PRODUCT(I20+U20)</f>
        <v>389</v>
      </c>
      <c r="J24" s="144">
        <v>0</v>
      </c>
      <c r="K24" s="27">
        <f>PRODUCT(K20+W20)</f>
        <v>555</v>
      </c>
      <c r="L24" s="145">
        <f>PRODUCT((F24+G24)/E24)</f>
        <v>0.4178082191780822</v>
      </c>
      <c r="M24" s="145">
        <f>PRODUCT(H24/E24)</f>
        <v>0.24657534246575341</v>
      </c>
      <c r="N24" s="145">
        <f>PRODUCT((F24+G24+H24)/E24)</f>
        <v>0.66438356164383561</v>
      </c>
      <c r="O24" s="145">
        <f>PRODUCT(I24/80)</f>
        <v>4.8624999999999998</v>
      </c>
      <c r="Q24" s="29"/>
      <c r="R24" s="29"/>
      <c r="S24" s="29"/>
      <c r="T24" s="113" t="s">
        <v>69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21" t="s">
        <v>60</v>
      </c>
      <c r="C25" s="20"/>
      <c r="D25" s="34"/>
      <c r="E25" s="143">
        <f>PRODUCT(AA20+AM20)</f>
        <v>80</v>
      </c>
      <c r="F25" s="143">
        <f>PRODUCT(AB20+AN20)</f>
        <v>3</v>
      </c>
      <c r="G25" s="143">
        <f>PRODUCT(AC20+AO20)</f>
        <v>67</v>
      </c>
      <c r="H25" s="143">
        <f>PRODUCT(AD20+AP20)</f>
        <v>54</v>
      </c>
      <c r="I25" s="143">
        <f>PRODUCT(AE20+AQ20)</f>
        <v>157</v>
      </c>
      <c r="J25" s="144">
        <f>PRODUCT(I25/K25)</f>
        <v>0.61328125</v>
      </c>
      <c r="K25" s="19">
        <f>PRODUCT(AG20+AS20)</f>
        <v>256</v>
      </c>
      <c r="L25" s="145">
        <f>PRODUCT((F25+G25)/E25)</f>
        <v>0.875</v>
      </c>
      <c r="M25" s="145">
        <f>PRODUCT(H25/E25)</f>
        <v>0.67500000000000004</v>
      </c>
      <c r="N25" s="145">
        <f>PRODUCT((F25+G25+H25)/E25)</f>
        <v>1.55</v>
      </c>
      <c r="O25" s="145">
        <f>PRODUCT(I25/34)</f>
        <v>4.617647058823529</v>
      </c>
      <c r="Q25" s="29"/>
      <c r="R25" s="29"/>
      <c r="S25" s="27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7"/>
      <c r="AL25" s="19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149" t="s">
        <v>63</v>
      </c>
      <c r="C26" s="150"/>
      <c r="D26" s="151"/>
      <c r="E26" s="143">
        <f>SUM(E23:E25)</f>
        <v>226</v>
      </c>
      <c r="F26" s="143">
        <f t="shared" ref="F26:I26" si="0">SUM(F23:F25)</f>
        <v>10</v>
      </c>
      <c r="G26" s="143">
        <f t="shared" si="0"/>
        <v>121</v>
      </c>
      <c r="H26" s="143">
        <f t="shared" si="0"/>
        <v>90</v>
      </c>
      <c r="I26" s="143">
        <f t="shared" si="0"/>
        <v>546</v>
      </c>
      <c r="J26" s="144">
        <v>0</v>
      </c>
      <c r="K26" s="27">
        <f>SUM(K23:K25)</f>
        <v>811</v>
      </c>
      <c r="L26" s="145">
        <f>PRODUCT((F26+G26)/E26)</f>
        <v>0.57964601769911506</v>
      </c>
      <c r="M26" s="145">
        <f>PRODUCT(H26/E26)</f>
        <v>0.39823008849557523</v>
      </c>
      <c r="N26" s="145">
        <f>PRODUCT((F26+G26+H26)/E26)</f>
        <v>0.97787610619469023</v>
      </c>
      <c r="O26" s="145">
        <f>PRODUCT(I26/114)</f>
        <v>4.7894736842105265</v>
      </c>
      <c r="Q26" s="19"/>
      <c r="R26" s="19"/>
      <c r="S26" s="1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19"/>
      <c r="F27" s="19"/>
      <c r="G27" s="19"/>
      <c r="H27" s="19"/>
      <c r="I27" s="19"/>
      <c r="J27" s="27"/>
      <c r="K27" s="27"/>
      <c r="L27" s="19"/>
      <c r="M27" s="19"/>
      <c r="N27" s="19"/>
      <c r="O27" s="19"/>
      <c r="P27" s="27"/>
      <c r="Q27" s="27"/>
      <c r="R27" s="27"/>
      <c r="S27" s="27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1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9"/>
      <c r="R177" s="19"/>
      <c r="S177" s="1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19"/>
      <c r="R178" s="19"/>
      <c r="S178" s="1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7"/>
      <c r="AL178" s="19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19"/>
      <c r="R179" s="19"/>
      <c r="S179" s="1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7"/>
      <c r="AL179" s="19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19"/>
      <c r="R180" s="19"/>
      <c r="S180" s="1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7"/>
      <c r="AL180" s="19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19"/>
      <c r="R181" s="19"/>
      <c r="S181" s="1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7"/>
      <c r="AL181" s="19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19"/>
      <c r="R182" s="19"/>
      <c r="S182" s="1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7"/>
      <c r="AL182" s="19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19"/>
      <c r="R183" s="19"/>
      <c r="S183" s="1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7"/>
      <c r="AL183" s="19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7"/>
      <c r="AL184" s="19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7"/>
      <c r="AL185" s="19"/>
    </row>
    <row r="186" spans="1:57" ht="14.25" x14ac:dyDescent="0.2">
      <c r="L186"/>
      <c r="M186"/>
      <c r="N186"/>
      <c r="O186"/>
      <c r="P186"/>
      <c r="Q186" s="19"/>
      <c r="R186" s="19"/>
      <c r="S186" s="1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7"/>
      <c r="AL186" s="19"/>
    </row>
    <row r="187" spans="1:57" ht="14.25" x14ac:dyDescent="0.2">
      <c r="L187"/>
      <c r="M187"/>
      <c r="N187"/>
      <c r="O187"/>
      <c r="P187"/>
      <c r="Q187" s="19"/>
      <c r="R187" s="19"/>
      <c r="S187" s="1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7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7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7"/>
      <c r="AL189" s="19"/>
    </row>
    <row r="190" spans="1:57" ht="14.25" x14ac:dyDescent="0.2">
      <c r="L190" s="19"/>
      <c r="M190" s="19"/>
      <c r="N190" s="19"/>
      <c r="O190" s="19"/>
      <c r="P190" s="19"/>
      <c r="R190" s="19"/>
      <c r="S190" s="1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7"/>
      <c r="AL190" s="19"/>
    </row>
    <row r="191" spans="1:57" ht="14.25" x14ac:dyDescent="0.2">
      <c r="L191" s="19"/>
      <c r="M191" s="19"/>
      <c r="N191" s="19"/>
      <c r="O191" s="19"/>
      <c r="P191" s="19"/>
      <c r="R191" s="19"/>
      <c r="S191" s="1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19"/>
      <c r="AL191" s="19"/>
    </row>
    <row r="192" spans="1:57" x14ac:dyDescent="0.25">
      <c r="R192" s="22"/>
      <c r="S192" s="22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</row>
    <row r="193" spans="12:38" x14ac:dyDescent="0.25">
      <c r="R193" s="22"/>
      <c r="S193" s="22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</row>
    <row r="194" spans="12:38" x14ac:dyDescent="0.25">
      <c r="R194" s="22"/>
      <c r="S194" s="22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</row>
    <row r="195" spans="12:38" x14ac:dyDescent="0.25">
      <c r="L195"/>
      <c r="M195"/>
      <c r="N195"/>
      <c r="O195"/>
      <c r="P195"/>
      <c r="R195" s="22"/>
      <c r="S195" s="22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/>
      <c r="AL219"/>
    </row>
    <row r="220" spans="12:38" ht="14.25" x14ac:dyDescent="0.2">
      <c r="L220"/>
      <c r="M220"/>
      <c r="N220"/>
      <c r="O220"/>
      <c r="P220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/>
      <c r="AL220"/>
    </row>
    <row r="221" spans="12:38" ht="14.25" x14ac:dyDescent="0.2">
      <c r="L221"/>
      <c r="M221"/>
      <c r="N221"/>
      <c r="O221"/>
      <c r="P221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/>
      <c r="AL221"/>
    </row>
    <row r="222" spans="12:38" ht="14.25" x14ac:dyDescent="0.2">
      <c r="L222"/>
      <c r="M222"/>
      <c r="N222"/>
      <c r="O222"/>
      <c r="P222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/>
      <c r="AL222"/>
    </row>
    <row r="223" spans="12:38" ht="14.25" x14ac:dyDescent="0.2">
      <c r="L223"/>
      <c r="M223"/>
      <c r="N223"/>
      <c r="O223"/>
      <c r="P223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/>
      <c r="AL2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zoomScale="97" zoomScaleNormal="97" workbookViewId="0"/>
  </sheetViews>
  <sheetFormatPr defaultRowHeight="15" x14ac:dyDescent="0.2"/>
  <cols>
    <col min="1" max="1" width="0.7109375" style="48" customWidth="1"/>
    <col min="2" max="2" width="8.5703125" style="123" customWidth="1"/>
    <col min="3" max="3" width="8.140625" style="124" customWidth="1"/>
    <col min="4" max="4" width="6.5703125" style="123" customWidth="1"/>
    <col min="5" max="7" width="5.7109375" style="125" customWidth="1"/>
    <col min="8" max="8" width="10.7109375" style="125" customWidth="1"/>
    <col min="9" max="9" width="0.5703125" style="125" customWidth="1"/>
    <col min="10" max="12" width="5.7109375" style="125" customWidth="1"/>
    <col min="13" max="13" width="10.7109375" style="125" customWidth="1"/>
    <col min="14" max="16" width="5.7109375" style="125" customWidth="1"/>
    <col min="17" max="17" width="10.5703125" style="125" customWidth="1"/>
    <col min="18" max="20" width="3.7109375" style="126" customWidth="1"/>
    <col min="21" max="21" width="28.85546875" style="48" customWidth="1"/>
    <col min="22" max="22" width="83.85546875" style="48" customWidth="1"/>
    <col min="23" max="23" width="54.42578125" style="48" customWidth="1"/>
    <col min="24" max="24" width="20.5703125" style="48" customWidth="1"/>
    <col min="25" max="16384" width="9.140625" style="48"/>
  </cols>
  <sheetData>
    <row r="1" spans="1:25" ht="23.1" customHeight="1" x14ac:dyDescent="0.3">
      <c r="A1" s="27"/>
      <c r="B1" s="42" t="s">
        <v>34</v>
      </c>
      <c r="C1" s="43"/>
      <c r="D1" s="44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2"/>
      <c r="W1" s="2"/>
      <c r="X1" s="2"/>
    </row>
    <row r="2" spans="1:25" s="58" customFormat="1" ht="20.100000000000001" customHeight="1" x14ac:dyDescent="0.25">
      <c r="A2" s="49"/>
      <c r="B2" s="50" t="s">
        <v>28</v>
      </c>
      <c r="C2" s="51"/>
      <c r="D2" s="52" t="s">
        <v>30</v>
      </c>
      <c r="E2" s="53"/>
      <c r="F2" s="52"/>
      <c r="G2" s="54"/>
      <c r="H2" s="55"/>
      <c r="I2" s="54"/>
      <c r="J2" s="56"/>
      <c r="K2" s="54"/>
      <c r="L2" s="56"/>
      <c r="M2" s="54"/>
      <c r="N2" s="54"/>
      <c r="O2" s="56"/>
      <c r="P2" s="54"/>
      <c r="Q2" s="55"/>
      <c r="R2" s="56"/>
      <c r="S2" s="56"/>
      <c r="T2" s="56"/>
      <c r="U2" s="39"/>
      <c r="V2" s="57"/>
      <c r="W2" s="57"/>
      <c r="X2" s="57"/>
      <c r="Y2" s="57"/>
    </row>
    <row r="3" spans="1:25" s="58" customFormat="1" ht="15" customHeight="1" x14ac:dyDescent="0.25">
      <c r="A3" s="49"/>
      <c r="B3" s="23" t="s">
        <v>35</v>
      </c>
      <c r="C3" s="40" t="s">
        <v>8</v>
      </c>
      <c r="D3" s="59"/>
      <c r="E3" s="60"/>
      <c r="F3" s="59"/>
      <c r="G3" s="59"/>
      <c r="H3" s="61"/>
      <c r="I3" s="62"/>
      <c r="J3" s="63" t="s">
        <v>9</v>
      </c>
      <c r="K3" s="64"/>
      <c r="L3" s="65"/>
      <c r="M3" s="61"/>
      <c r="N3" s="63" t="s">
        <v>10</v>
      </c>
      <c r="O3" s="64"/>
      <c r="P3" s="13"/>
      <c r="Q3" s="61"/>
      <c r="R3" s="66" t="s">
        <v>36</v>
      </c>
      <c r="S3" s="59"/>
      <c r="T3" s="61"/>
      <c r="U3" s="67" t="s">
        <v>56</v>
      </c>
      <c r="V3" s="57"/>
      <c r="W3" s="57"/>
      <c r="X3" s="57"/>
      <c r="Y3" s="57"/>
    </row>
    <row r="4" spans="1:25" s="69" customFormat="1" ht="15" customHeight="1" x14ac:dyDescent="0.25">
      <c r="A4" s="49"/>
      <c r="B4" s="14" t="s">
        <v>0</v>
      </c>
      <c r="C4" s="12" t="s">
        <v>1</v>
      </c>
      <c r="D4" s="14" t="s">
        <v>3</v>
      </c>
      <c r="E4" s="14" t="s">
        <v>37</v>
      </c>
      <c r="F4" s="14" t="s">
        <v>38</v>
      </c>
      <c r="G4" s="11" t="s">
        <v>16</v>
      </c>
      <c r="H4" s="14" t="s">
        <v>39</v>
      </c>
      <c r="I4" s="22"/>
      <c r="J4" s="14" t="s">
        <v>37</v>
      </c>
      <c r="K4" s="14" t="s">
        <v>38</v>
      </c>
      <c r="L4" s="68" t="s">
        <v>16</v>
      </c>
      <c r="M4" s="14" t="s">
        <v>39</v>
      </c>
      <c r="N4" s="14" t="s">
        <v>37</v>
      </c>
      <c r="O4" s="14" t="s">
        <v>38</v>
      </c>
      <c r="P4" s="14" t="s">
        <v>16</v>
      </c>
      <c r="Q4" s="14" t="s">
        <v>39</v>
      </c>
      <c r="R4" s="11">
        <v>1</v>
      </c>
      <c r="S4" s="13">
        <v>2</v>
      </c>
      <c r="T4" s="14">
        <v>3</v>
      </c>
      <c r="U4" s="61"/>
      <c r="V4" s="57"/>
      <c r="W4" s="57"/>
      <c r="X4" s="57"/>
      <c r="Y4" s="57"/>
    </row>
    <row r="5" spans="1:25" s="69" customFormat="1" ht="15" customHeight="1" x14ac:dyDescent="0.25">
      <c r="A5" s="49"/>
      <c r="B5" s="38">
        <v>2004</v>
      </c>
      <c r="C5" s="70" t="s">
        <v>22</v>
      </c>
      <c r="D5" s="71" t="s">
        <v>26</v>
      </c>
      <c r="E5" s="70" t="s">
        <v>40</v>
      </c>
      <c r="F5" s="72"/>
      <c r="G5" s="71"/>
      <c r="H5" s="73"/>
      <c r="I5" s="22"/>
      <c r="J5" s="23"/>
      <c r="K5" s="23"/>
      <c r="L5" s="23"/>
      <c r="M5" s="32"/>
      <c r="N5" s="23"/>
      <c r="O5" s="23"/>
      <c r="P5" s="23"/>
      <c r="Q5" s="32"/>
      <c r="R5" s="39"/>
      <c r="S5" s="24"/>
      <c r="T5" s="23"/>
      <c r="U5" s="67"/>
      <c r="V5" s="57"/>
      <c r="W5" s="57"/>
      <c r="X5" s="57"/>
      <c r="Y5" s="57"/>
    </row>
    <row r="6" spans="1:25" s="69" customFormat="1" ht="15" customHeight="1" x14ac:dyDescent="0.25">
      <c r="A6" s="49"/>
      <c r="B6" s="38">
        <v>2006</v>
      </c>
      <c r="C6" s="70" t="s">
        <v>27</v>
      </c>
      <c r="D6" s="38" t="s">
        <v>32</v>
      </c>
      <c r="E6" s="70" t="s">
        <v>41</v>
      </c>
      <c r="F6" s="38"/>
      <c r="G6" s="74"/>
      <c r="H6" s="75"/>
      <c r="I6" s="22"/>
      <c r="J6" s="23"/>
      <c r="K6" s="23"/>
      <c r="L6" s="23"/>
      <c r="M6" s="32"/>
      <c r="N6" s="23"/>
      <c r="O6" s="23"/>
      <c r="P6" s="23"/>
      <c r="Q6" s="32"/>
      <c r="R6" s="39"/>
      <c r="S6" s="24"/>
      <c r="T6" s="23"/>
      <c r="U6" s="67"/>
      <c r="V6" s="57"/>
      <c r="W6" s="57"/>
      <c r="X6" s="57"/>
      <c r="Y6" s="57"/>
    </row>
    <row r="7" spans="1:25" s="69" customFormat="1" ht="15" customHeight="1" x14ac:dyDescent="0.25">
      <c r="A7" s="49"/>
      <c r="B7" s="38">
        <v>2007</v>
      </c>
      <c r="C7" s="70" t="s">
        <v>27</v>
      </c>
      <c r="D7" s="38" t="s">
        <v>42</v>
      </c>
      <c r="E7" s="70" t="s">
        <v>43</v>
      </c>
      <c r="F7" s="38"/>
      <c r="G7" s="74"/>
      <c r="H7" s="75"/>
      <c r="I7" s="22"/>
      <c r="J7" s="23"/>
      <c r="K7" s="23"/>
      <c r="L7" s="23"/>
      <c r="M7" s="32"/>
      <c r="N7" s="23">
        <v>6</v>
      </c>
      <c r="O7" s="23">
        <v>2</v>
      </c>
      <c r="P7" s="23">
        <v>4</v>
      </c>
      <c r="Q7" s="32">
        <f>PRODUCT(O7/N7)</f>
        <v>0.33333333333333331</v>
      </c>
      <c r="R7" s="39"/>
      <c r="S7" s="24"/>
      <c r="T7" s="23"/>
      <c r="U7" s="67"/>
      <c r="V7" s="57"/>
      <c r="W7" s="57"/>
      <c r="X7" s="57"/>
      <c r="Y7" s="57"/>
    </row>
    <row r="8" spans="1:25" s="69" customFormat="1" ht="15" customHeight="1" x14ac:dyDescent="0.25">
      <c r="A8" s="49"/>
      <c r="B8" s="23">
        <v>2008</v>
      </c>
      <c r="C8" s="25" t="s">
        <v>44</v>
      </c>
      <c r="D8" s="76" t="s">
        <v>20</v>
      </c>
      <c r="E8" s="23">
        <v>24</v>
      </c>
      <c r="F8" s="77">
        <v>10</v>
      </c>
      <c r="G8" s="77">
        <v>14</v>
      </c>
      <c r="H8" s="78">
        <f>PRODUCT(F8/E8)</f>
        <v>0.41666666666666669</v>
      </c>
      <c r="I8" s="22"/>
      <c r="J8" s="23">
        <v>7</v>
      </c>
      <c r="K8" s="23">
        <v>2</v>
      </c>
      <c r="L8" s="23">
        <v>5</v>
      </c>
      <c r="M8" s="32">
        <f>PRODUCT(K8/J8)</f>
        <v>0.2857142857142857</v>
      </c>
      <c r="N8" s="23"/>
      <c r="O8" s="23"/>
      <c r="P8" s="23"/>
      <c r="Q8" s="23"/>
      <c r="R8" s="39"/>
      <c r="S8" s="24"/>
      <c r="T8" s="23"/>
      <c r="U8" s="67"/>
      <c r="V8" s="57"/>
      <c r="W8" s="57"/>
      <c r="X8" s="57"/>
      <c r="Y8" s="57"/>
    </row>
    <row r="9" spans="1:25" s="69" customFormat="1" ht="15" customHeight="1" x14ac:dyDescent="0.25">
      <c r="A9" s="49"/>
      <c r="B9" s="38">
        <v>2010</v>
      </c>
      <c r="C9" s="70" t="s">
        <v>22</v>
      </c>
      <c r="D9" s="71" t="s">
        <v>32</v>
      </c>
      <c r="E9" s="70" t="s">
        <v>43</v>
      </c>
      <c r="F9" s="72"/>
      <c r="G9" s="71"/>
      <c r="H9" s="73"/>
      <c r="I9" s="22"/>
      <c r="J9" s="23"/>
      <c r="K9" s="23"/>
      <c r="L9" s="23"/>
      <c r="M9" s="32"/>
      <c r="N9" s="23"/>
      <c r="O9" s="23"/>
      <c r="P9" s="23"/>
      <c r="Q9" s="32"/>
      <c r="R9" s="39"/>
      <c r="S9" s="24"/>
      <c r="T9" s="23"/>
      <c r="U9" s="67"/>
      <c r="V9" s="57"/>
      <c r="W9" s="57"/>
      <c r="X9" s="57"/>
      <c r="Y9" s="57"/>
    </row>
    <row r="10" spans="1:25" s="69" customFormat="1" ht="15" customHeight="1" x14ac:dyDescent="0.25">
      <c r="A10" s="49"/>
      <c r="B10" s="38">
        <v>2011</v>
      </c>
      <c r="C10" s="70" t="s">
        <v>22</v>
      </c>
      <c r="D10" s="38" t="s">
        <v>45</v>
      </c>
      <c r="E10" s="70" t="s">
        <v>46</v>
      </c>
      <c r="F10" s="72"/>
      <c r="G10" s="71"/>
      <c r="H10" s="73"/>
      <c r="I10" s="22"/>
      <c r="J10" s="23"/>
      <c r="K10" s="23"/>
      <c r="L10" s="23"/>
      <c r="M10" s="32"/>
      <c r="N10" s="23"/>
      <c r="O10" s="23"/>
      <c r="P10" s="23"/>
      <c r="Q10" s="32"/>
      <c r="R10" s="39"/>
      <c r="S10" s="24"/>
      <c r="T10" s="23"/>
      <c r="U10" s="67"/>
      <c r="V10" s="57"/>
      <c r="W10" s="57"/>
      <c r="X10" s="57"/>
      <c r="Y10" s="57"/>
    </row>
    <row r="11" spans="1:25" s="69" customFormat="1" ht="15" customHeight="1" x14ac:dyDescent="0.25">
      <c r="A11" s="49"/>
      <c r="B11" s="38">
        <v>2012</v>
      </c>
      <c r="C11" s="70" t="s">
        <v>22</v>
      </c>
      <c r="D11" s="38" t="s">
        <v>32</v>
      </c>
      <c r="E11" s="70" t="s">
        <v>41</v>
      </c>
      <c r="F11" s="72"/>
      <c r="G11" s="71"/>
      <c r="H11" s="73"/>
      <c r="I11" s="22"/>
      <c r="J11" s="23"/>
      <c r="K11" s="23"/>
      <c r="L11" s="23"/>
      <c r="M11" s="32"/>
      <c r="N11" s="23"/>
      <c r="O11" s="23"/>
      <c r="P11" s="23"/>
      <c r="Q11" s="32"/>
      <c r="R11" s="39"/>
      <c r="S11" s="24"/>
      <c r="T11" s="23"/>
      <c r="U11" s="67" t="s">
        <v>57</v>
      </c>
      <c r="V11" s="57"/>
      <c r="W11" s="57"/>
      <c r="X11" s="57"/>
      <c r="Y11" s="57"/>
    </row>
    <row r="12" spans="1:25" s="69" customFormat="1" ht="15" customHeight="1" x14ac:dyDescent="0.25">
      <c r="A12" s="49"/>
      <c r="B12" s="38">
        <v>2013</v>
      </c>
      <c r="C12" s="70" t="s">
        <v>22</v>
      </c>
      <c r="D12" s="38" t="s">
        <v>32</v>
      </c>
      <c r="E12" s="70" t="s">
        <v>41</v>
      </c>
      <c r="F12" s="72"/>
      <c r="G12" s="74"/>
      <c r="H12" s="73"/>
      <c r="I12" s="22"/>
      <c r="J12" s="77"/>
      <c r="K12" s="77"/>
      <c r="L12" s="77"/>
      <c r="M12" s="78"/>
      <c r="N12" s="77"/>
      <c r="O12" s="77"/>
      <c r="P12" s="77"/>
      <c r="Q12" s="78"/>
      <c r="R12" s="79"/>
      <c r="S12" s="76"/>
      <c r="T12" s="77"/>
      <c r="U12" s="67"/>
      <c r="V12" s="57"/>
      <c r="W12" s="57"/>
      <c r="X12" s="57"/>
      <c r="Y12" s="57"/>
    </row>
    <row r="13" spans="1:25" s="69" customFormat="1" ht="15" customHeight="1" x14ac:dyDescent="0.25">
      <c r="A13" s="49"/>
      <c r="B13" s="38">
        <v>2017</v>
      </c>
      <c r="C13" s="70" t="s">
        <v>22</v>
      </c>
      <c r="D13" s="38" t="s">
        <v>24</v>
      </c>
      <c r="E13" s="70" t="s">
        <v>41</v>
      </c>
      <c r="F13" s="72"/>
      <c r="G13" s="74"/>
      <c r="H13" s="73"/>
      <c r="I13" s="22"/>
      <c r="J13" s="77"/>
      <c r="K13" s="77"/>
      <c r="L13" s="77"/>
      <c r="M13" s="78"/>
      <c r="N13" s="77"/>
      <c r="O13" s="77"/>
      <c r="P13" s="77"/>
      <c r="Q13" s="78"/>
      <c r="R13" s="79"/>
      <c r="S13" s="76"/>
      <c r="T13" s="77"/>
      <c r="U13" s="67"/>
      <c r="V13" s="57"/>
      <c r="W13" s="57"/>
      <c r="X13" s="57"/>
      <c r="Y13" s="57"/>
    </row>
    <row r="14" spans="1:25" s="69" customFormat="1" ht="15" customHeight="1" x14ac:dyDescent="0.25">
      <c r="A14" s="49"/>
      <c r="B14" s="38">
        <v>2018</v>
      </c>
      <c r="C14" s="70" t="s">
        <v>22</v>
      </c>
      <c r="D14" s="38" t="s">
        <v>21</v>
      </c>
      <c r="E14" s="70" t="s">
        <v>70</v>
      </c>
      <c r="F14" s="72"/>
      <c r="G14" s="74"/>
      <c r="H14" s="73"/>
      <c r="I14" s="22"/>
      <c r="J14" s="77"/>
      <c r="K14" s="77"/>
      <c r="L14" s="77"/>
      <c r="M14" s="78"/>
      <c r="N14" s="77"/>
      <c r="O14" s="77"/>
      <c r="P14" s="77"/>
      <c r="Q14" s="78"/>
      <c r="R14" s="79"/>
      <c r="S14" s="76"/>
      <c r="T14" s="77"/>
      <c r="U14" s="67"/>
      <c r="V14" s="57"/>
      <c r="W14" s="57"/>
      <c r="X14" s="57"/>
      <c r="Y14" s="57"/>
    </row>
    <row r="15" spans="1:25" s="69" customFormat="1" ht="15" customHeight="1" x14ac:dyDescent="0.25">
      <c r="A15" s="49"/>
      <c r="B15" s="80" t="s">
        <v>6</v>
      </c>
      <c r="C15" s="18"/>
      <c r="D15" s="81"/>
      <c r="E15" s="68">
        <f>SUM(E6:E11)</f>
        <v>24</v>
      </c>
      <c r="F15" s="68">
        <f>SUM(F6:F11)</f>
        <v>10</v>
      </c>
      <c r="G15" s="68">
        <f>SUM(G6:G11)</f>
        <v>14</v>
      </c>
      <c r="H15" s="82">
        <f>PRODUCT(F15/E15)</f>
        <v>0.41666666666666669</v>
      </c>
      <c r="I15" s="22"/>
      <c r="J15" s="68">
        <f>SUM(J6:J11)</f>
        <v>7</v>
      </c>
      <c r="K15" s="68">
        <f>SUM(K6:K11)</f>
        <v>2</v>
      </c>
      <c r="L15" s="68">
        <f>SUM(L6:L11)</f>
        <v>5</v>
      </c>
      <c r="M15" s="82">
        <f>PRODUCT(K15/J15)</f>
        <v>0.2857142857142857</v>
      </c>
      <c r="N15" s="68">
        <f>SUM(N6:N11)</f>
        <v>6</v>
      </c>
      <c r="O15" s="68">
        <f>SUM(O6:O11)</f>
        <v>2</v>
      </c>
      <c r="P15" s="68">
        <f>SUM(P6:P11)</f>
        <v>4</v>
      </c>
      <c r="Q15" s="82">
        <f>PRODUCT(O15/N15)</f>
        <v>0.33333333333333331</v>
      </c>
      <c r="R15" s="68">
        <f>SUM(R6:R11)</f>
        <v>0</v>
      </c>
      <c r="S15" s="68">
        <f>SUM(S6:S11)</f>
        <v>0</v>
      </c>
      <c r="T15" s="68">
        <f>SUM(T6:T11)</f>
        <v>0</v>
      </c>
      <c r="U15" s="67"/>
      <c r="V15" s="57"/>
      <c r="W15" s="57"/>
      <c r="X15" s="57"/>
      <c r="Y15" s="57"/>
    </row>
    <row r="16" spans="1:25" s="58" customFormat="1" ht="15" customHeight="1" x14ac:dyDescent="0.25">
      <c r="A16" s="49"/>
      <c r="B16" s="83"/>
      <c r="C16" s="84"/>
      <c r="D16" s="85"/>
      <c r="E16" s="85"/>
      <c r="F16" s="85"/>
      <c r="G16" s="85"/>
      <c r="H16" s="85"/>
      <c r="I16" s="86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7"/>
      <c r="V16" s="57"/>
      <c r="W16" s="57"/>
      <c r="X16" s="57"/>
      <c r="Y16" s="57"/>
    </row>
    <row r="17" spans="1:25" s="69" customFormat="1" ht="15" customHeight="1" x14ac:dyDescent="0.25">
      <c r="A17" s="49"/>
      <c r="B17" s="66" t="s">
        <v>47</v>
      </c>
      <c r="C17" s="88"/>
      <c r="D17" s="89"/>
      <c r="E17" s="64" t="s">
        <v>37</v>
      </c>
      <c r="F17" s="64" t="s">
        <v>38</v>
      </c>
      <c r="G17" s="61" t="s">
        <v>16</v>
      </c>
      <c r="H17" s="64" t="s">
        <v>39</v>
      </c>
      <c r="I17" s="19"/>
      <c r="J17" s="90" t="s">
        <v>48</v>
      </c>
      <c r="K17" s="81"/>
      <c r="L17" s="81"/>
      <c r="M17" s="14" t="s">
        <v>49</v>
      </c>
      <c r="N17" s="14" t="s">
        <v>37</v>
      </c>
      <c r="O17" s="14" t="s">
        <v>38</v>
      </c>
      <c r="P17" s="14" t="s">
        <v>16</v>
      </c>
      <c r="Q17" s="14" t="s">
        <v>39</v>
      </c>
      <c r="R17" s="91"/>
      <c r="S17" s="92"/>
      <c r="T17" s="93"/>
      <c r="U17" s="94"/>
      <c r="V17" s="57"/>
      <c r="W17" s="57"/>
      <c r="X17" s="57"/>
      <c r="Y17" s="57"/>
    </row>
    <row r="18" spans="1:25" s="69" customFormat="1" ht="15" customHeight="1" x14ac:dyDescent="0.2">
      <c r="A18" s="49"/>
      <c r="B18" s="95" t="s">
        <v>8</v>
      </c>
      <c r="C18" s="55"/>
      <c r="D18" s="96"/>
      <c r="E18" s="23">
        <f>PRODUCT(E15)</f>
        <v>24</v>
      </c>
      <c r="F18" s="23">
        <f>PRODUCT(F15)</f>
        <v>10</v>
      </c>
      <c r="G18" s="23">
        <f>PRODUCT(G15)</f>
        <v>14</v>
      </c>
      <c r="H18" s="32">
        <f>PRODUCT(F18/E18)</f>
        <v>0.41666666666666669</v>
      </c>
      <c r="I18" s="19"/>
      <c r="J18" s="95" t="s">
        <v>50</v>
      </c>
      <c r="K18" s="55"/>
      <c r="L18" s="55"/>
      <c r="M18" s="97"/>
      <c r="N18" s="23"/>
      <c r="O18" s="23"/>
      <c r="P18" s="23"/>
      <c r="Q18" s="32"/>
      <c r="R18" s="98"/>
      <c r="S18" s="99"/>
      <c r="T18" s="100"/>
      <c r="U18" s="101"/>
      <c r="V18" s="57"/>
      <c r="W18" s="57"/>
      <c r="X18" s="57"/>
      <c r="Y18" s="57"/>
    </row>
    <row r="19" spans="1:25" s="69" customFormat="1" ht="15" customHeight="1" x14ac:dyDescent="0.2">
      <c r="A19" s="49"/>
      <c r="B19" s="102" t="s">
        <v>9</v>
      </c>
      <c r="C19" s="103"/>
      <c r="D19" s="104"/>
      <c r="E19" s="23">
        <f>SUM(J15)</f>
        <v>7</v>
      </c>
      <c r="F19" s="23">
        <f>SUM(K15)</f>
        <v>2</v>
      </c>
      <c r="G19" s="23">
        <f>SUM(L15)</f>
        <v>5</v>
      </c>
      <c r="H19" s="32">
        <f>PRODUCT(F19/E19)</f>
        <v>0.2857142857142857</v>
      </c>
      <c r="I19" s="19"/>
      <c r="J19" s="105" t="s">
        <v>51</v>
      </c>
      <c r="K19" s="106"/>
      <c r="L19" s="106"/>
      <c r="M19" s="97"/>
      <c r="N19" s="23"/>
      <c r="O19" s="23"/>
      <c r="P19" s="23"/>
      <c r="Q19" s="32"/>
      <c r="R19" s="98"/>
      <c r="S19" s="107"/>
      <c r="T19" s="108"/>
      <c r="U19" s="109"/>
      <c r="V19" s="57"/>
      <c r="W19" s="57"/>
      <c r="X19" s="57"/>
      <c r="Y19" s="57"/>
    </row>
    <row r="20" spans="1:25" s="69" customFormat="1" ht="15" customHeight="1" x14ac:dyDescent="0.2">
      <c r="A20" s="49"/>
      <c r="B20" s="95" t="s">
        <v>10</v>
      </c>
      <c r="C20" s="55"/>
      <c r="D20" s="96"/>
      <c r="E20" s="23">
        <v>6</v>
      </c>
      <c r="F20" s="23">
        <v>2</v>
      </c>
      <c r="G20" s="23">
        <v>4</v>
      </c>
      <c r="H20" s="32">
        <f>PRODUCT(F20/E20)</f>
        <v>0.33333333333333331</v>
      </c>
      <c r="I20" s="19"/>
      <c r="J20" s="95" t="s">
        <v>52</v>
      </c>
      <c r="K20" s="55"/>
      <c r="L20" s="56"/>
      <c r="M20" s="97"/>
      <c r="N20" s="23"/>
      <c r="O20" s="23"/>
      <c r="P20" s="23"/>
      <c r="Q20" s="32"/>
      <c r="R20" s="98"/>
      <c r="S20" s="99"/>
      <c r="T20" s="108"/>
      <c r="U20" s="109"/>
      <c r="V20" s="57"/>
      <c r="W20" s="57"/>
      <c r="X20" s="57"/>
      <c r="Y20" s="57"/>
    </row>
    <row r="21" spans="1:25" s="69" customFormat="1" ht="15" customHeight="1" x14ac:dyDescent="0.2">
      <c r="A21" s="49"/>
      <c r="B21" s="92" t="s">
        <v>13</v>
      </c>
      <c r="C21" s="16"/>
      <c r="D21" s="110"/>
      <c r="E21" s="14">
        <f>SUM(E18:E20)</f>
        <v>37</v>
      </c>
      <c r="F21" s="14">
        <f>SUM(F18:F20)</f>
        <v>14</v>
      </c>
      <c r="G21" s="14">
        <f>SUM(G18:G20)</f>
        <v>23</v>
      </c>
      <c r="H21" s="26">
        <f>PRODUCT(F21/E21)</f>
        <v>0.3783783783783784</v>
      </c>
      <c r="I21" s="19"/>
      <c r="J21" s="92" t="s">
        <v>13</v>
      </c>
      <c r="K21" s="110"/>
      <c r="L21" s="110"/>
      <c r="M21" s="14"/>
      <c r="N21" s="14"/>
      <c r="O21" s="14"/>
      <c r="P21" s="14"/>
      <c r="Q21" s="26"/>
      <c r="R21" s="111"/>
      <c r="S21" s="92"/>
      <c r="T21" s="110"/>
      <c r="U21" s="112"/>
      <c r="V21" s="57"/>
      <c r="W21" s="57"/>
      <c r="X21" s="57"/>
      <c r="Y21" s="57"/>
    </row>
    <row r="22" spans="1:25" s="69" customFormat="1" ht="15" customHeight="1" x14ac:dyDescent="0.2">
      <c r="A22" s="49"/>
      <c r="B22" s="49"/>
      <c r="C22" s="113"/>
      <c r="D22" s="114"/>
      <c r="E22" s="49"/>
      <c r="F22" s="19"/>
      <c r="G22" s="19"/>
      <c r="H22" s="19"/>
      <c r="I22" s="115"/>
      <c r="J22" s="49"/>
      <c r="K22" s="19"/>
      <c r="L22" s="19"/>
      <c r="M22" s="19"/>
      <c r="N22" s="49"/>
      <c r="O22" s="19"/>
      <c r="P22" s="19"/>
      <c r="Q22" s="19"/>
      <c r="R22" s="49"/>
      <c r="S22" s="49"/>
      <c r="T22" s="49"/>
      <c r="U22" s="57"/>
      <c r="V22" s="57"/>
      <c r="W22" s="57"/>
      <c r="X22" s="57"/>
      <c r="Y22" s="57"/>
    </row>
    <row r="23" spans="1:25" s="69" customFormat="1" ht="15" customHeight="1" x14ac:dyDescent="0.2">
      <c r="A23" s="49"/>
      <c r="B23" s="49" t="s">
        <v>53</v>
      </c>
      <c r="C23" s="113" t="s">
        <v>54</v>
      </c>
      <c r="D23" s="49"/>
      <c r="E23" s="49"/>
      <c r="F23" s="49"/>
      <c r="G23" s="19"/>
      <c r="H23" s="19"/>
      <c r="I23" s="116"/>
      <c r="J23" s="49"/>
      <c r="K23" s="19"/>
      <c r="L23" s="19"/>
      <c r="M23" s="19"/>
      <c r="N23" s="49"/>
      <c r="O23" s="19"/>
      <c r="P23" s="19"/>
      <c r="Q23" s="19"/>
      <c r="R23" s="49"/>
      <c r="S23" s="49"/>
      <c r="T23" s="49"/>
      <c r="U23" s="57"/>
      <c r="V23" s="57"/>
      <c r="W23" s="57"/>
      <c r="X23" s="57"/>
      <c r="Y23" s="57"/>
    </row>
    <row r="24" spans="1:25" s="69" customFormat="1" ht="15" customHeight="1" x14ac:dyDescent="0.2">
      <c r="A24" s="49"/>
      <c r="B24" s="49"/>
      <c r="C24" s="113" t="s">
        <v>18</v>
      </c>
      <c r="D24" s="114"/>
      <c r="E24" s="49"/>
      <c r="F24" s="19"/>
      <c r="G24" s="19"/>
      <c r="H24" s="19"/>
      <c r="I24" s="116"/>
      <c r="J24" s="49"/>
      <c r="K24" s="19"/>
      <c r="L24" s="19"/>
      <c r="M24" s="19"/>
      <c r="N24" s="49"/>
      <c r="O24" s="19"/>
      <c r="P24" s="19"/>
      <c r="Q24" s="19"/>
      <c r="R24" s="49"/>
      <c r="S24" s="49"/>
      <c r="T24" s="49"/>
      <c r="U24" s="57"/>
      <c r="V24" s="57"/>
      <c r="W24" s="57"/>
      <c r="X24" s="57"/>
      <c r="Y24" s="57"/>
    </row>
    <row r="25" spans="1:25" s="69" customFormat="1" ht="15" customHeight="1" x14ac:dyDescent="0.2">
      <c r="A25" s="49"/>
      <c r="B25" s="49"/>
      <c r="C25" s="113" t="s">
        <v>55</v>
      </c>
      <c r="D25" s="114"/>
      <c r="E25" s="49"/>
      <c r="F25" s="19"/>
      <c r="G25" s="19"/>
      <c r="H25" s="19"/>
      <c r="I25" s="116"/>
      <c r="J25" s="49"/>
      <c r="K25" s="19"/>
      <c r="L25" s="19"/>
      <c r="M25" s="19"/>
      <c r="N25" s="49"/>
      <c r="O25" s="19"/>
      <c r="P25" s="19"/>
      <c r="Q25" s="19"/>
      <c r="R25" s="49"/>
      <c r="S25" s="49"/>
      <c r="T25" s="49"/>
      <c r="U25" s="57"/>
      <c r="V25" s="57"/>
      <c r="W25" s="57"/>
      <c r="X25" s="57"/>
      <c r="Y25" s="57"/>
    </row>
    <row r="26" spans="1:25" s="69" customFormat="1" ht="15" customHeight="1" x14ac:dyDescent="0.2">
      <c r="A26" s="49"/>
      <c r="B26" s="49"/>
      <c r="C26" s="113"/>
      <c r="D26" s="114"/>
      <c r="E26" s="49"/>
      <c r="F26" s="19"/>
      <c r="G26" s="19"/>
      <c r="H26" s="19"/>
      <c r="I26" s="116"/>
      <c r="J26" s="49"/>
      <c r="K26" s="19"/>
      <c r="L26" s="19"/>
      <c r="M26" s="19"/>
      <c r="N26" s="49"/>
      <c r="O26" s="19"/>
      <c r="P26" s="19"/>
      <c r="Q26" s="19"/>
      <c r="R26" s="49"/>
      <c r="S26" s="49"/>
      <c r="T26" s="49"/>
      <c r="U26" s="57"/>
      <c r="V26" s="57"/>
      <c r="W26" s="57"/>
      <c r="X26" s="57"/>
      <c r="Y26" s="57"/>
    </row>
    <row r="27" spans="1:25" s="69" customFormat="1" ht="15" customHeight="1" x14ac:dyDescent="0.2">
      <c r="A27" s="49"/>
      <c r="B27" s="49"/>
      <c r="C27" s="113"/>
      <c r="D27" s="114"/>
      <c r="E27" s="49"/>
      <c r="F27" s="19"/>
      <c r="G27" s="19"/>
      <c r="H27" s="19"/>
      <c r="I27" s="116"/>
      <c r="J27" s="49"/>
      <c r="K27" s="19"/>
      <c r="L27" s="19"/>
      <c r="M27" s="19"/>
      <c r="N27" s="49"/>
      <c r="O27" s="19"/>
      <c r="P27" s="19"/>
      <c r="Q27" s="19"/>
      <c r="R27" s="49"/>
      <c r="S27" s="49"/>
      <c r="T27" s="49"/>
      <c r="U27" s="57"/>
      <c r="V27" s="57"/>
      <c r="W27" s="57"/>
      <c r="X27" s="57"/>
      <c r="Y27" s="57"/>
    </row>
    <row r="28" spans="1:25" s="69" customFormat="1" ht="15" customHeight="1" x14ac:dyDescent="0.2">
      <c r="A28" s="49"/>
      <c r="B28" s="49"/>
      <c r="C28" s="113"/>
      <c r="D28" s="114"/>
      <c r="E28" s="49"/>
      <c r="F28" s="19"/>
      <c r="G28" s="19"/>
      <c r="H28" s="19"/>
      <c r="I28" s="116"/>
      <c r="J28" s="49"/>
      <c r="K28" s="19"/>
      <c r="L28" s="19"/>
      <c r="M28" s="19"/>
      <c r="N28" s="49"/>
      <c r="O28" s="19"/>
      <c r="P28" s="19"/>
      <c r="Q28" s="19"/>
      <c r="R28" s="49"/>
      <c r="S28" s="49"/>
      <c r="T28" s="49"/>
      <c r="U28" s="57"/>
      <c r="V28" s="57"/>
      <c r="W28" s="57"/>
      <c r="X28" s="57"/>
      <c r="Y28" s="57"/>
    </row>
    <row r="29" spans="1:25" s="69" customFormat="1" ht="15" customHeight="1" x14ac:dyDescent="0.2">
      <c r="A29" s="49"/>
      <c r="B29" s="49"/>
      <c r="C29" s="113"/>
      <c r="D29" s="114"/>
      <c r="E29" s="49"/>
      <c r="F29" s="19"/>
      <c r="G29" s="19"/>
      <c r="H29" s="19"/>
      <c r="I29" s="116"/>
      <c r="J29" s="49"/>
      <c r="K29" s="19"/>
      <c r="L29" s="19"/>
      <c r="M29" s="19"/>
      <c r="N29" s="49"/>
      <c r="O29" s="19"/>
      <c r="P29" s="19"/>
      <c r="Q29" s="19"/>
      <c r="R29" s="49"/>
      <c r="S29" s="49"/>
      <c r="T29" s="49"/>
      <c r="U29" s="57"/>
      <c r="V29" s="57"/>
      <c r="W29" s="57"/>
      <c r="X29" s="57"/>
      <c r="Y29" s="57"/>
    </row>
    <row r="30" spans="1:25" s="69" customFormat="1" ht="15" customHeight="1" x14ac:dyDescent="0.2">
      <c r="A30" s="49"/>
      <c r="B30" s="49"/>
      <c r="C30" s="113"/>
      <c r="D30" s="114"/>
      <c r="E30" s="49"/>
      <c r="F30" s="19"/>
      <c r="G30" s="19"/>
      <c r="H30" s="19"/>
      <c r="I30" s="116"/>
      <c r="J30" s="49"/>
      <c r="K30" s="19"/>
      <c r="L30" s="19"/>
      <c r="M30" s="19"/>
      <c r="N30" s="49"/>
      <c r="O30" s="19"/>
      <c r="P30" s="19"/>
      <c r="Q30" s="19"/>
      <c r="R30" s="49"/>
      <c r="S30" s="49"/>
      <c r="T30" s="49"/>
      <c r="U30" s="57"/>
      <c r="V30" s="57"/>
      <c r="W30" s="57"/>
      <c r="X30" s="57"/>
      <c r="Y30" s="57"/>
    </row>
    <row r="31" spans="1:25" ht="15" customHeight="1" x14ac:dyDescent="0.2">
      <c r="A31" s="27"/>
      <c r="B31" s="117"/>
      <c r="C31" s="118"/>
      <c r="D31" s="119"/>
      <c r="E31" s="117"/>
      <c r="F31" s="120"/>
      <c r="G31" s="120"/>
      <c r="H31" s="120"/>
      <c r="I31" s="121"/>
      <c r="J31" s="117"/>
      <c r="K31" s="120"/>
      <c r="L31" s="120"/>
      <c r="M31" s="120"/>
      <c r="N31" s="117"/>
      <c r="O31" s="120"/>
      <c r="P31" s="120"/>
      <c r="Q31" s="120"/>
      <c r="R31" s="117"/>
      <c r="S31" s="117"/>
      <c r="T31" s="117"/>
      <c r="U31" s="2"/>
      <c r="V31" s="2"/>
      <c r="W31" s="2"/>
      <c r="X31" s="2"/>
      <c r="Y31" s="2"/>
    </row>
    <row r="32" spans="1:25" ht="15" customHeight="1" x14ac:dyDescent="0.2">
      <c r="A32" s="27"/>
      <c r="B32" s="117"/>
      <c r="C32" s="118"/>
      <c r="D32" s="119"/>
      <c r="E32" s="117"/>
      <c r="F32" s="120"/>
      <c r="G32" s="120"/>
      <c r="H32" s="120"/>
      <c r="I32" s="121"/>
      <c r="J32" s="117"/>
      <c r="K32" s="120"/>
      <c r="L32" s="120"/>
      <c r="M32" s="120"/>
      <c r="N32" s="117"/>
      <c r="O32" s="120"/>
      <c r="P32" s="120"/>
      <c r="Q32" s="120"/>
      <c r="R32" s="117"/>
      <c r="S32" s="117"/>
      <c r="T32" s="117"/>
      <c r="U32" s="2"/>
      <c r="V32" s="2"/>
      <c r="W32" s="2"/>
      <c r="X32" s="2"/>
      <c r="Y32" s="2"/>
    </row>
    <row r="33" spans="1:25" ht="15" customHeight="1" x14ac:dyDescent="0.2">
      <c r="A33" s="27"/>
      <c r="B33" s="117"/>
      <c r="C33" s="118"/>
      <c r="D33" s="119"/>
      <c r="E33" s="117"/>
      <c r="F33" s="120"/>
      <c r="G33" s="120"/>
      <c r="H33" s="120"/>
      <c r="I33" s="121"/>
      <c r="J33" s="117"/>
      <c r="K33" s="120"/>
      <c r="L33" s="120"/>
      <c r="M33" s="120"/>
      <c r="N33" s="117"/>
      <c r="O33" s="120"/>
      <c r="P33" s="120"/>
      <c r="Q33" s="120"/>
      <c r="R33" s="117"/>
      <c r="S33" s="117"/>
      <c r="T33" s="117"/>
      <c r="U33" s="2"/>
      <c r="V33" s="2"/>
      <c r="W33" s="2"/>
      <c r="X33" s="2"/>
      <c r="Y33" s="2"/>
    </row>
    <row r="34" spans="1:25" ht="15" customHeight="1" x14ac:dyDescent="0.2">
      <c r="A34" s="27"/>
      <c r="B34" s="117"/>
      <c r="C34" s="118"/>
      <c r="D34" s="119"/>
      <c r="E34" s="117"/>
      <c r="F34" s="120"/>
      <c r="G34" s="120"/>
      <c r="H34" s="120"/>
      <c r="I34" s="121"/>
      <c r="J34" s="117"/>
      <c r="K34" s="120"/>
      <c r="L34" s="120"/>
      <c r="M34" s="120"/>
      <c r="N34" s="117"/>
      <c r="O34" s="120"/>
      <c r="P34" s="120"/>
      <c r="Q34" s="120"/>
      <c r="R34" s="117"/>
      <c r="S34" s="117"/>
      <c r="T34" s="117"/>
      <c r="U34" s="2"/>
      <c r="V34" s="2"/>
      <c r="W34" s="2"/>
      <c r="X34" s="2"/>
      <c r="Y34" s="2"/>
    </row>
    <row r="35" spans="1:25" ht="15" customHeight="1" x14ac:dyDescent="0.2">
      <c r="A35" s="27"/>
      <c r="B35" s="117"/>
      <c r="C35" s="118"/>
      <c r="D35" s="119"/>
      <c r="E35" s="117"/>
      <c r="F35" s="120"/>
      <c r="G35" s="120"/>
      <c r="H35" s="120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2"/>
    </row>
    <row r="36" spans="1:25" ht="15" customHeight="1" x14ac:dyDescent="0.2">
      <c r="A36" s="27"/>
      <c r="B36" s="117"/>
      <c r="C36" s="118"/>
      <c r="D36" s="119"/>
      <c r="E36" s="117"/>
      <c r="F36" s="120"/>
      <c r="G36" s="120"/>
      <c r="H36" s="120"/>
      <c r="I36" s="121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2"/>
    </row>
    <row r="37" spans="1:25" ht="15" customHeight="1" x14ac:dyDescent="0.2">
      <c r="A37" s="27"/>
      <c r="B37" s="117"/>
      <c r="C37" s="118"/>
      <c r="D37" s="119"/>
      <c r="E37" s="117"/>
      <c r="F37" s="120"/>
      <c r="G37" s="120"/>
      <c r="H37" s="120"/>
      <c r="I37" s="121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2"/>
    </row>
    <row r="38" spans="1:25" ht="15" customHeight="1" x14ac:dyDescent="0.2">
      <c r="A38" s="27"/>
      <c r="B38" s="117"/>
      <c r="C38" s="118"/>
      <c r="D38" s="119"/>
      <c r="E38" s="117"/>
      <c r="F38" s="120"/>
      <c r="G38" s="120"/>
      <c r="H38" s="120"/>
      <c r="I38" s="121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22"/>
    </row>
    <row r="39" spans="1:25" ht="15" customHeight="1" x14ac:dyDescent="0.2">
      <c r="A39" s="27"/>
      <c r="B39" s="117"/>
      <c r="C39" s="118"/>
      <c r="D39" s="119"/>
      <c r="E39" s="117"/>
      <c r="F39" s="120"/>
      <c r="G39" s="120"/>
      <c r="H39" s="120"/>
      <c r="I39" s="121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22"/>
    </row>
    <row r="40" spans="1:25" ht="15" customHeight="1" x14ac:dyDescent="0.25">
      <c r="A40" s="33"/>
      <c r="D40" s="125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</row>
    <row r="41" spans="1:25" ht="15" customHeight="1" x14ac:dyDescent="0.25">
      <c r="A41" s="33"/>
      <c r="D41" s="125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</row>
    <row r="42" spans="1:25" ht="15" customHeight="1" x14ac:dyDescent="0.25">
      <c r="A42" s="33"/>
      <c r="D42" s="125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</row>
    <row r="43" spans="1:25" ht="15" customHeight="1" x14ac:dyDescent="0.25">
      <c r="A43" s="33"/>
      <c r="D43" s="125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</row>
    <row r="44" spans="1:25" ht="15" customHeight="1" x14ac:dyDescent="0.25">
      <c r="A44" s="33"/>
      <c r="D44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2019-01-08T10:54:01Z</dcterms:modified>
</cp:coreProperties>
</file>