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3" i="1" s="1"/>
  <c r="O10" i="1"/>
  <c r="M10" i="1"/>
  <c r="M9" i="1"/>
  <c r="AE13" i="1"/>
  <c r="AD13" i="1"/>
  <c r="AC13" i="1"/>
  <c r="AB13" i="1"/>
  <c r="AA13" i="1"/>
  <c r="Z13" i="1"/>
  <c r="Y13" i="1"/>
  <c r="I19" i="1"/>
  <c r="N19" i="1" s="1"/>
  <c r="X13" i="1"/>
  <c r="H19" i="1" s="1"/>
  <c r="W13" i="1"/>
  <c r="G19" i="1" s="1"/>
  <c r="V13" i="1"/>
  <c r="F19" i="1" s="1"/>
  <c r="U13" i="1"/>
  <c r="E19" i="1" s="1"/>
  <c r="M19" i="1" s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D14" i="1"/>
  <c r="I20" i="1" l="1"/>
  <c r="M17" i="1"/>
  <c r="F20" i="1"/>
  <c r="K20" i="1" s="1"/>
  <c r="K17" i="1"/>
  <c r="L17" i="1"/>
  <c r="H20" i="1"/>
  <c r="L20" i="1" s="1"/>
  <c r="K19" i="1"/>
  <c r="L19" i="1"/>
  <c r="N13" i="1"/>
  <c r="N17" i="1" s="1"/>
  <c r="O17" i="1"/>
  <c r="O20" i="1" s="1"/>
  <c r="N20" i="1" l="1"/>
  <c r="M20" i="1"/>
</calcChain>
</file>

<file path=xl/sharedStrings.xml><?xml version="1.0" encoding="utf-8"?>
<sst xmlns="http://schemas.openxmlformats.org/spreadsheetml/2006/main" count="125" uniqueCount="88">
  <si>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</si>
  <si>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</si>
  <si>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</si>
  <si>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</si>
  <si>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</si>
  <si>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</si>
  <si>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</si>
  <si>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</si>
  <si>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</si>
  <si>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</si>
  <si>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</si>
  <si>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</si>
  <si>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</si>
  <si>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</si>
  <si>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</si>
  <si>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</si>
  <si>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</si>
  <si>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</si>
  <si>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</si>
  <si>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</si>
  <si>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</si>
  <si>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</si>
  <si>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</si>
  <si>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</si>
  <si>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</si>
  <si>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</si>
  <si>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</si>
  <si>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</si>
  <si>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</si>
  <si>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</si>
  <si>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</si>
  <si>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</si>
  <si>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</si>
  <si>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</si>
  <si>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</si>
  <si>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Seppälä</t>
  </si>
  <si>
    <t>HP</t>
  </si>
  <si>
    <t>9.</t>
  </si>
  <si>
    <t>ykköspesis</t>
  </si>
  <si>
    <t>karsintasarja</t>
  </si>
  <si>
    <t>11.</t>
  </si>
  <si>
    <t>superpesiskarsinta</t>
  </si>
  <si>
    <t>suomensarja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</si>
  <si>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</si>
  <si>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</si>
  <si>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</si>
  <si>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</si>
  <si>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</si>
  <si>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</si>
  <si>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</si>
  <si>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16.08. 2005  PeTo-Jussit - HP  1-0  (1-1, 6-0)</t>
  </si>
  <si>
    <t xml:space="preserve">  19 v   6 kk 14 pv</t>
  </si>
  <si>
    <t>21.08. 2005  HP - TyTe  0-1  (4-4, 2-4)</t>
  </si>
  <si>
    <t xml:space="preserve">  19 v   6 kk 19 pv</t>
  </si>
  <si>
    <t>17.05. 2007  HP - Pesäkarhut  0-2  (1-6, 0-8)</t>
  </si>
  <si>
    <t>27.  ottelu</t>
  </si>
  <si>
    <t xml:space="preserve">  21 v   3 kk 15 pv</t>
  </si>
  <si>
    <t>15.08. 2007  Turku-Pesis - HP  2-0  (5-4, 4-1)</t>
  </si>
  <si>
    <t>47.  ottelu</t>
  </si>
  <si>
    <t xml:space="preserve">  21 v   6 kk 13 pv</t>
  </si>
  <si>
    <t>Manse PP</t>
  </si>
  <si>
    <t>Manse PP = Manse PP, Tampere  (2005)</t>
  </si>
  <si>
    <t>****</t>
  </si>
  <si>
    <t>2.2.1986   Hamina</t>
  </si>
  <si>
    <t>HP = Haminan Palloilijat  (1928),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</si>
  <si>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</si>
  <si>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</si>
  <si>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</si>
  <si>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</si>
  <si>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</si>
  <si>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</si>
  <si>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</si>
  <si>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</si>
  <si>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</si>
  <si>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</si>
  <si>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</si>
  <si>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</si>
  <si>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</si>
  <si>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</si>
  <si>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2005  Oulu</t>
  </si>
  <si>
    <t>Itä</t>
  </si>
  <si>
    <t>s</t>
  </si>
  <si>
    <t>Mirja Parviainen</t>
  </si>
  <si>
    <t>1068</t>
  </si>
  <si>
    <t xml:space="preserve">  0-1  (4-4, 3-6)</t>
  </si>
  <si>
    <t>4/5</t>
  </si>
  <si>
    <t>3/4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</si>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</sst>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6" xfId="0" applyFont="1" applyFill="1" applyBorder="1" applyAlignment="1">
      <alignment horizontal="left"/>
    </xf>
    <xf numFmtId="165" fontId="1" fillId="10" borderId="5" xfId="1" applyNumberFormat="1" applyFont="1" applyFill="1" applyBorder="1" applyAlignment="1"/>
    <xf numFmtId="0" fontId="1" fillId="10" borderId="6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1.28515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0">
        <v>2001</v>
      </c>
      <c r="C4" s="71"/>
      <c r="D4" s="72" t="s">
        <v>36</v>
      </c>
      <c r="E4" s="70"/>
      <c r="F4" s="73" t="s">
        <v>42</v>
      </c>
      <c r="G4" s="70"/>
      <c r="H4" s="70"/>
      <c r="I4" s="70"/>
      <c r="J4" s="70"/>
      <c r="K4" s="70"/>
      <c r="L4" s="70"/>
      <c r="M4" s="70"/>
      <c r="N4" s="7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0">
        <v>2002</v>
      </c>
      <c r="C5" s="71"/>
      <c r="D5" s="72" t="s">
        <v>36</v>
      </c>
      <c r="E5" s="70"/>
      <c r="F5" s="73" t="s">
        <v>42</v>
      </c>
      <c r="G5" s="70"/>
      <c r="H5" s="70"/>
      <c r="I5" s="70"/>
      <c r="J5" s="70"/>
      <c r="K5" s="70"/>
      <c r="L5" s="70"/>
      <c r="M5" s="70"/>
      <c r="N5" s="7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0">
        <v>2003</v>
      </c>
      <c r="C6" s="71"/>
      <c r="D6" s="72" t="s">
        <v>36</v>
      </c>
      <c r="E6" s="70"/>
      <c r="F6" s="73" t="s">
        <v>42</v>
      </c>
      <c r="G6" s="70"/>
      <c r="H6" s="70"/>
      <c r="I6" s="70"/>
      <c r="J6" s="70"/>
      <c r="K6" s="70"/>
      <c r="L6" s="70"/>
      <c r="M6" s="70"/>
      <c r="N6" s="7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0">
        <v>2004</v>
      </c>
      <c r="C7" s="71"/>
      <c r="D7" s="72" t="s">
        <v>36</v>
      </c>
      <c r="E7" s="70"/>
      <c r="F7" s="73" t="s">
        <v>42</v>
      </c>
      <c r="G7" s="70"/>
      <c r="H7" s="70"/>
      <c r="I7" s="70"/>
      <c r="J7" s="70"/>
      <c r="K7" s="70"/>
      <c r="L7" s="70"/>
      <c r="M7" s="70"/>
      <c r="N7" s="7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2005</v>
      </c>
      <c r="C8" s="64"/>
      <c r="D8" s="65" t="s">
        <v>36</v>
      </c>
      <c r="E8" s="66"/>
      <c r="F8" s="66" t="s">
        <v>38</v>
      </c>
      <c r="G8" s="69"/>
      <c r="H8" s="68"/>
      <c r="I8" s="63"/>
      <c r="J8" s="63"/>
      <c r="K8" s="63"/>
      <c r="L8" s="63"/>
      <c r="M8" s="63"/>
      <c r="N8" s="67"/>
      <c r="O8" s="25"/>
      <c r="P8" s="27"/>
      <c r="Q8" s="27"/>
      <c r="R8" s="27"/>
      <c r="S8" s="27"/>
      <c r="T8" s="27"/>
      <c r="U8" s="30">
        <v>6</v>
      </c>
      <c r="V8" s="30">
        <v>0</v>
      </c>
      <c r="W8" s="30">
        <v>0</v>
      </c>
      <c r="X8" s="30">
        <v>4</v>
      </c>
      <c r="Y8" s="30">
        <v>17</v>
      </c>
      <c r="Z8" s="27"/>
      <c r="AA8" s="27"/>
      <c r="AB8" s="27"/>
      <c r="AC8" s="27"/>
      <c r="AD8" s="27"/>
      <c r="AE8" s="27"/>
      <c r="AF8" s="50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42" t="s">
        <v>37</v>
      </c>
      <c r="D9" s="41" t="s">
        <v>36</v>
      </c>
      <c r="E9" s="27">
        <v>20</v>
      </c>
      <c r="F9" s="27">
        <v>0</v>
      </c>
      <c r="G9" s="27">
        <v>0</v>
      </c>
      <c r="H9" s="27">
        <v>2</v>
      </c>
      <c r="I9" s="27">
        <v>29</v>
      </c>
      <c r="J9" s="27">
        <v>18</v>
      </c>
      <c r="K9" s="27">
        <v>7</v>
      </c>
      <c r="L9" s="27">
        <v>4</v>
      </c>
      <c r="M9" s="27">
        <f>PRODUCT(F9+G9)</f>
        <v>0</v>
      </c>
      <c r="N9" s="29">
        <v>0.30499999999999999</v>
      </c>
      <c r="O9" s="25">
        <f>PRODUCT(I9/N9)</f>
        <v>95.081967213114751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42" t="s">
        <v>40</v>
      </c>
      <c r="D10" s="41" t="s">
        <v>36</v>
      </c>
      <c r="E10" s="27">
        <v>20</v>
      </c>
      <c r="F10" s="27">
        <v>0</v>
      </c>
      <c r="G10" s="27">
        <v>4</v>
      </c>
      <c r="H10" s="27">
        <v>12</v>
      </c>
      <c r="I10" s="27">
        <v>51</v>
      </c>
      <c r="J10" s="27">
        <v>24</v>
      </c>
      <c r="K10" s="27">
        <v>11</v>
      </c>
      <c r="L10" s="27">
        <v>12</v>
      </c>
      <c r="M10" s="27">
        <f>PRODUCT(F10+G10)</f>
        <v>4</v>
      </c>
      <c r="N10" s="29">
        <v>0.42899999999999999</v>
      </c>
      <c r="O10" s="25">
        <f>PRODUCT(I10/N10)</f>
        <v>118.88111888111888</v>
      </c>
      <c r="P10" s="27"/>
      <c r="Q10" s="27"/>
      <c r="R10" s="27"/>
      <c r="S10" s="27"/>
      <c r="T10" s="27"/>
      <c r="U10" s="30">
        <v>3</v>
      </c>
      <c r="V10" s="30">
        <v>1</v>
      </c>
      <c r="W10" s="30">
        <v>1</v>
      </c>
      <c r="X10" s="30">
        <v>4</v>
      </c>
      <c r="Y10" s="30">
        <v>13</v>
      </c>
      <c r="Z10" s="27"/>
      <c r="AA10" s="27"/>
      <c r="AB10" s="27"/>
      <c r="AC10" s="27"/>
      <c r="AD10" s="27"/>
      <c r="AE10" s="27"/>
      <c r="AF10" s="50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 t="s">
        <v>62</v>
      </c>
      <c r="C11" s="27"/>
      <c r="D11" s="13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0">
        <v>2013</v>
      </c>
      <c r="C12" s="70"/>
      <c r="D12" s="92" t="s">
        <v>60</v>
      </c>
      <c r="E12" s="70"/>
      <c r="F12" s="93" t="s">
        <v>42</v>
      </c>
      <c r="G12" s="70"/>
      <c r="H12" s="70"/>
      <c r="I12" s="70"/>
      <c r="J12" s="70"/>
      <c r="K12" s="70"/>
      <c r="L12" s="70"/>
      <c r="M12" s="70"/>
      <c r="N12" s="74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SUM(E4:E10)</f>
        <v>40</v>
      </c>
      <c r="F13" s="19">
        <f t="shared" si="0"/>
        <v>0</v>
      </c>
      <c r="G13" s="19">
        <f t="shared" si="0"/>
        <v>4</v>
      </c>
      <c r="H13" s="19">
        <f t="shared" si="0"/>
        <v>14</v>
      </c>
      <c r="I13" s="19">
        <f t="shared" si="0"/>
        <v>80</v>
      </c>
      <c r="J13" s="19">
        <f t="shared" si="0"/>
        <v>42</v>
      </c>
      <c r="K13" s="19">
        <f t="shared" si="0"/>
        <v>18</v>
      </c>
      <c r="L13" s="19">
        <f t="shared" si="0"/>
        <v>16</v>
      </c>
      <c r="M13" s="19">
        <f t="shared" si="0"/>
        <v>4</v>
      </c>
      <c r="N13" s="31">
        <f>PRODUCT(I13/O13)</f>
        <v>0.37389627089584226</v>
      </c>
      <c r="O13" s="32">
        <f t="shared" ref="O13:AE13" si="1">SUM(O4:O10)</f>
        <v>213.96308609423363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9</v>
      </c>
      <c r="V13" s="19">
        <f t="shared" si="1"/>
        <v>1</v>
      </c>
      <c r="W13" s="19">
        <f t="shared" si="1"/>
        <v>1</v>
      </c>
      <c r="X13" s="19">
        <f t="shared" si="1"/>
        <v>8</v>
      </c>
      <c r="Y13" s="19">
        <f t="shared" si="1"/>
        <v>30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56.666666666666664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43</v>
      </c>
      <c r="Q16" s="13"/>
      <c r="R16" s="13"/>
      <c r="S16" s="13"/>
      <c r="T16" s="76"/>
      <c r="U16" s="76"/>
      <c r="V16" s="76"/>
      <c r="W16" s="76"/>
      <c r="X16" s="76"/>
      <c r="Y16" s="13"/>
      <c r="Z16" s="13"/>
      <c r="AA16" s="13"/>
      <c r="AB16" s="13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3"/>
      <c r="E17" s="27">
        <f>PRODUCT(E13)</f>
        <v>40</v>
      </c>
      <c r="F17" s="27">
        <f>PRODUCT(F13)</f>
        <v>0</v>
      </c>
      <c r="G17" s="27">
        <f>PRODUCT(G13)</f>
        <v>4</v>
      </c>
      <c r="H17" s="27">
        <f>PRODUCT(H13)</f>
        <v>14</v>
      </c>
      <c r="I17" s="27">
        <f>PRODUCT(I13)</f>
        <v>80</v>
      </c>
      <c r="J17" s="1"/>
      <c r="K17" s="44">
        <f>PRODUCT((F17+G17)/E17)</f>
        <v>0.1</v>
      </c>
      <c r="L17" s="44">
        <f>PRODUCT(H17/E17)</f>
        <v>0.35</v>
      </c>
      <c r="M17" s="44">
        <f>PRODUCT(I17/E17)</f>
        <v>2</v>
      </c>
      <c r="N17" s="29">
        <f>PRODUCT(N13)</f>
        <v>0.37389627089584226</v>
      </c>
      <c r="O17" s="25">
        <f>PRODUCT(O13)</f>
        <v>213.96308609423363</v>
      </c>
      <c r="P17" s="77" t="s">
        <v>44</v>
      </c>
      <c r="Q17" s="78"/>
      <c r="R17" s="78"/>
      <c r="S17" s="79" t="s">
        <v>50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45</v>
      </c>
      <c r="AE17" s="80"/>
      <c r="AF17" s="81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75">
        <v>0</v>
      </c>
      <c r="P18" s="82" t="s">
        <v>46</v>
      </c>
      <c r="Q18" s="83"/>
      <c r="R18" s="83"/>
      <c r="S18" s="84" t="s">
        <v>54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55</v>
      </c>
      <c r="AE18" s="85"/>
      <c r="AF18" s="86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8" t="s">
        <v>19</v>
      </c>
      <c r="C19" s="49"/>
      <c r="D19" s="50"/>
      <c r="E19" s="30">
        <f>PRODUCT(U13)</f>
        <v>9</v>
      </c>
      <c r="F19" s="30">
        <f>PRODUCT(V13)</f>
        <v>1</v>
      </c>
      <c r="G19" s="30">
        <f>PRODUCT(W13)</f>
        <v>1</v>
      </c>
      <c r="H19" s="30">
        <f>PRODUCT(X13)</f>
        <v>8</v>
      </c>
      <c r="I19" s="30">
        <f>PRODUCT(Y13)</f>
        <v>30</v>
      </c>
      <c r="J19" s="1"/>
      <c r="K19" s="51">
        <f>PRODUCT((F19+G19)/E19)</f>
        <v>0.22222222222222221</v>
      </c>
      <c r="L19" s="51">
        <f>PRODUCT(H19/E19)</f>
        <v>0.88888888888888884</v>
      </c>
      <c r="M19" s="51">
        <f>PRODUCT(I19/E19)</f>
        <v>3.3333333333333335</v>
      </c>
      <c r="N19" s="52">
        <f>PRODUCT(I19/O19)</f>
        <v>0.42253521126760563</v>
      </c>
      <c r="O19" s="25">
        <v>71</v>
      </c>
      <c r="P19" s="82" t="s">
        <v>47</v>
      </c>
      <c r="Q19" s="83"/>
      <c r="R19" s="83"/>
      <c r="S19" s="84" t="s">
        <v>52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 t="s">
        <v>48</v>
      </c>
      <c r="AE19" s="85"/>
      <c r="AF19" s="86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3" t="s">
        <v>20</v>
      </c>
      <c r="C20" s="54"/>
      <c r="D20" s="55"/>
      <c r="E20" s="19">
        <f>SUM(E17:E19)</f>
        <v>49</v>
      </c>
      <c r="F20" s="19">
        <f>SUM(F17:F19)</f>
        <v>1</v>
      </c>
      <c r="G20" s="19">
        <f>SUM(G17:G19)</f>
        <v>5</v>
      </c>
      <c r="H20" s="19">
        <f>SUM(H17:H19)</f>
        <v>22</v>
      </c>
      <c r="I20" s="19">
        <f>SUM(I17:I19)</f>
        <v>110</v>
      </c>
      <c r="J20" s="1"/>
      <c r="K20" s="56">
        <f>PRODUCT((F20+G20)/E20)</f>
        <v>0.12244897959183673</v>
      </c>
      <c r="L20" s="56">
        <f>PRODUCT(H20/E20)</f>
        <v>0.44897959183673469</v>
      </c>
      <c r="M20" s="56">
        <f>PRODUCT(I20/E20)</f>
        <v>2.2448979591836733</v>
      </c>
      <c r="N20" s="31">
        <f>PRODUCT(I20/O20)</f>
        <v>0.38601490988774739</v>
      </c>
      <c r="O20" s="25">
        <f>SUM(O17:O19)</f>
        <v>284.96308609423363</v>
      </c>
      <c r="P20" s="87" t="s">
        <v>49</v>
      </c>
      <c r="Q20" s="88"/>
      <c r="R20" s="88"/>
      <c r="S20" s="89" t="s">
        <v>57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 t="s">
        <v>58</v>
      </c>
      <c r="AE20" s="90"/>
      <c r="AF20" s="91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34</v>
      </c>
      <c r="C22" s="1"/>
      <c r="D22" s="1" t="s">
        <v>64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9"/>
      <c r="AI36" s="59"/>
      <c r="AJ36" s="59"/>
      <c r="AK36" s="59"/>
      <c r="AL36" s="5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4" t="s">
        <v>65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64"/>
      <c r="Y1" s="97"/>
      <c r="Z1" s="97"/>
      <c r="AA1" s="97"/>
      <c r="AB1" s="97"/>
      <c r="AC1" s="97"/>
      <c r="AD1" s="97"/>
    </row>
    <row r="2" spans="1:30" x14ac:dyDescent="0.25">
      <c r="A2" s="9"/>
      <c r="B2" s="112" t="s">
        <v>35</v>
      </c>
      <c r="C2" s="113" t="s">
        <v>63</v>
      </c>
      <c r="D2" s="114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2"/>
      <c r="Y2" s="97"/>
      <c r="Z2" s="97"/>
      <c r="AA2" s="97"/>
      <c r="AB2" s="97"/>
      <c r="AC2" s="97"/>
      <c r="AD2" s="97"/>
    </row>
    <row r="3" spans="1:30" x14ac:dyDescent="0.25">
      <c r="A3" s="9"/>
      <c r="B3" s="99" t="s">
        <v>66</v>
      </c>
      <c r="C3" s="23" t="s">
        <v>67</v>
      </c>
      <c r="D3" s="100" t="s">
        <v>68</v>
      </c>
      <c r="E3" s="101" t="s">
        <v>1</v>
      </c>
      <c r="F3" s="25"/>
      <c r="G3" s="102" t="s">
        <v>69</v>
      </c>
      <c r="H3" s="103" t="s">
        <v>70</v>
      </c>
      <c r="I3" s="103" t="s">
        <v>31</v>
      </c>
      <c r="J3" s="18" t="s">
        <v>71</v>
      </c>
      <c r="K3" s="104" t="s">
        <v>72</v>
      </c>
      <c r="L3" s="104" t="s">
        <v>73</v>
      </c>
      <c r="M3" s="102" t="s">
        <v>74</v>
      </c>
      <c r="N3" s="102" t="s">
        <v>30</v>
      </c>
      <c r="O3" s="103" t="s">
        <v>75</v>
      </c>
      <c r="P3" s="102" t="s">
        <v>70</v>
      </c>
      <c r="Q3" s="102" t="s">
        <v>3</v>
      </c>
      <c r="R3" s="102">
        <v>1</v>
      </c>
      <c r="S3" s="102">
        <v>2</v>
      </c>
      <c r="T3" s="102">
        <v>3</v>
      </c>
      <c r="U3" s="102" t="s">
        <v>76</v>
      </c>
      <c r="V3" s="18" t="s">
        <v>21</v>
      </c>
      <c r="W3" s="17" t="s">
        <v>77</v>
      </c>
      <c r="X3" s="17" t="s">
        <v>78</v>
      </c>
      <c r="Y3" s="97"/>
      <c r="Z3" s="97"/>
      <c r="AA3" s="97"/>
      <c r="AB3" s="97"/>
      <c r="AC3" s="97"/>
      <c r="AD3" s="97"/>
    </row>
    <row r="4" spans="1:30" x14ac:dyDescent="0.25">
      <c r="A4" s="9"/>
      <c r="B4" s="116" t="s">
        <v>79</v>
      </c>
      <c r="C4" s="117" t="s">
        <v>84</v>
      </c>
      <c r="D4" s="118" t="s">
        <v>80</v>
      </c>
      <c r="E4" s="119" t="s">
        <v>36</v>
      </c>
      <c r="F4" s="115"/>
      <c r="G4" s="120"/>
      <c r="H4" s="121"/>
      <c r="I4" s="121">
        <v>1</v>
      </c>
      <c r="J4" s="122" t="s">
        <v>81</v>
      </c>
      <c r="K4" s="122">
        <v>1</v>
      </c>
      <c r="L4" s="123"/>
      <c r="M4" s="122">
        <v>1</v>
      </c>
      <c r="N4" s="120"/>
      <c r="O4" s="121"/>
      <c r="P4" s="121">
        <v>1</v>
      </c>
      <c r="Q4" s="124" t="s">
        <v>85</v>
      </c>
      <c r="R4" s="124" t="s">
        <v>86</v>
      </c>
      <c r="S4" s="124" t="s">
        <v>87</v>
      </c>
      <c r="T4" s="124"/>
      <c r="U4" s="124"/>
      <c r="V4" s="125">
        <v>0.8</v>
      </c>
      <c r="W4" s="126" t="s">
        <v>82</v>
      </c>
      <c r="X4" s="127" t="s">
        <v>83</v>
      </c>
      <c r="Y4" s="97"/>
      <c r="Z4" s="97"/>
      <c r="AA4" s="97"/>
      <c r="AB4" s="97"/>
      <c r="AC4" s="97"/>
      <c r="AD4" s="97"/>
    </row>
    <row r="5" spans="1:30" x14ac:dyDescent="0.25">
      <c r="A5" s="24"/>
      <c r="B5" s="128"/>
      <c r="C5" s="129"/>
      <c r="D5" s="130"/>
      <c r="E5" s="131"/>
      <c r="F5" s="132"/>
      <c r="G5" s="129"/>
      <c r="H5" s="129"/>
      <c r="I5" s="129"/>
      <c r="J5" s="133"/>
      <c r="K5" s="133"/>
      <c r="L5" s="133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4"/>
      <c r="Y5" s="97"/>
      <c r="Z5" s="97"/>
      <c r="AA5" s="97"/>
      <c r="AB5" s="97"/>
      <c r="AC5" s="97"/>
      <c r="AD5" s="97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2019-02-01T18:42:02Z</dcterms:modified>
</cp:coreProperties>
</file>