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21" i="5" l="1"/>
  <c r="K28" i="5" l="1"/>
  <c r="F28" i="5"/>
  <c r="AS24" i="5"/>
  <c r="AQ24" i="5"/>
  <c r="AP24" i="5"/>
  <c r="AO24" i="5"/>
  <c r="AN24" i="5"/>
  <c r="AM24" i="5"/>
  <c r="AG24" i="5"/>
  <c r="AE24" i="5"/>
  <c r="I29" i="5" s="1"/>
  <c r="AD24" i="5"/>
  <c r="AC24" i="5"/>
  <c r="G29" i="5" s="1"/>
  <c r="AB24" i="5"/>
  <c r="AA24" i="5"/>
  <c r="E29" i="5" s="1"/>
  <c r="W24" i="5"/>
  <c r="U24" i="5"/>
  <c r="T24" i="5"/>
  <c r="S24" i="5"/>
  <c r="R24" i="5"/>
  <c r="Q24" i="5"/>
  <c r="K24" i="5"/>
  <c r="I24" i="5"/>
  <c r="I28" i="5" s="1"/>
  <c r="I30" i="5" s="1"/>
  <c r="H24" i="5"/>
  <c r="H28" i="5" s="1"/>
  <c r="G24" i="5"/>
  <c r="G28" i="5" s="1"/>
  <c r="G30" i="5" s="1"/>
  <c r="F24" i="5"/>
  <c r="E24" i="5"/>
  <c r="E28" i="5" s="1"/>
  <c r="AR24" i="5" l="1"/>
  <c r="E30" i="5"/>
  <c r="K29" i="5"/>
  <c r="K30" i="5" s="1"/>
  <c r="J30" i="5" s="1"/>
  <c r="F29" i="5"/>
  <c r="L29" i="5" s="1"/>
  <c r="H29" i="5"/>
  <c r="M29" i="5" s="1"/>
  <c r="O30" i="5"/>
  <c r="O29" i="5"/>
  <c r="AF24" i="5"/>
  <c r="J29" i="5" l="1"/>
  <c r="N29" i="5"/>
  <c r="H30" i="5"/>
  <c r="M30" i="5" s="1"/>
  <c r="F30" i="5"/>
  <c r="L30" i="5" l="1"/>
  <c r="N30" i="5"/>
</calcChain>
</file>

<file path=xl/sharedStrings.xml><?xml version="1.0" encoding="utf-8"?>
<sst xmlns="http://schemas.openxmlformats.org/spreadsheetml/2006/main" count="111" uniqueCount="42">
  <si>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</si>
  <si>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</si>
  <si>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</si>
  <si>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</si>
  <si>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</si>
  <si>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</si>
  <si>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</si>
  <si>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</si>
  <si>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</si>
  <si>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</si>
  <si>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</si>
  <si>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</si>
  <si>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</si>
  <si>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</si>
  <si>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</si>
  <si>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</si>
  <si>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</si>
  <si>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</si>
  <si>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</si>
  <si>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</si>
  <si>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</si>
  <si>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</si>
  <si>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</si>
  <si>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</si>
  <si>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IiU = Iin Urheilijat  (1945)</t>
  </si>
  <si>
    <t>KiimU = Kiimingin Urheilijat  (1938)</t>
  </si>
  <si>
    <t>OjKi = Oulujoen Kiekko  (1906)</t>
  </si>
  <si>
    <t>Jarkko Seppä</t>
  </si>
  <si>
    <t>4.</t>
  </si>
  <si>
    <t>MuPS</t>
  </si>
  <si>
    <t>6.</t>
  </si>
  <si>
    <t>7.</t>
  </si>
  <si>
    <t>10.</t>
  </si>
  <si>
    <t>2.</t>
  </si>
  <si>
    <t>3.</t>
  </si>
  <si>
    <t>1.</t>
  </si>
  <si>
    <t>OjKi</t>
  </si>
  <si>
    <t>5.</t>
  </si>
  <si>
    <t>KiimU</t>
  </si>
  <si>
    <t>IiU</t>
  </si>
  <si>
    <t>10.6.1983   Muhos</t>
  </si>
  <si>
    <t>MuPS = Muhoksen Pallo-Salamat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</si>
</sst>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6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40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28</v>
      </c>
      <c r="Z4" s="1" t="s">
        <v>29</v>
      </c>
      <c r="AA4" s="12">
        <v>2</v>
      </c>
      <c r="AB4" s="12">
        <v>0</v>
      </c>
      <c r="AC4" s="12">
        <v>0</v>
      </c>
      <c r="AD4" s="12">
        <v>2</v>
      </c>
      <c r="AE4" s="12">
        <v>2</v>
      </c>
      <c r="AF4" s="67">
        <v>0.33329999999999999</v>
      </c>
      <c r="AG4" s="68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30</v>
      </c>
      <c r="Z5" s="1" t="s">
        <v>29</v>
      </c>
      <c r="AA5" s="12">
        <v>18</v>
      </c>
      <c r="AB5" s="12">
        <v>0</v>
      </c>
      <c r="AC5" s="12">
        <v>0</v>
      </c>
      <c r="AD5" s="12">
        <v>17</v>
      </c>
      <c r="AE5" s="12">
        <v>41</v>
      </c>
      <c r="AF5" s="67">
        <v>0.59419999999999995</v>
      </c>
      <c r="AG5" s="68">
        <v>69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70" t="s">
        <v>31</v>
      </c>
      <c r="Z7" s="1" t="s">
        <v>29</v>
      </c>
      <c r="AA7" s="12">
        <v>18</v>
      </c>
      <c r="AB7" s="12">
        <v>0</v>
      </c>
      <c r="AC7" s="12">
        <v>1</v>
      </c>
      <c r="AD7" s="12">
        <v>21</v>
      </c>
      <c r="AE7" s="12">
        <v>73</v>
      </c>
      <c r="AF7" s="67">
        <v>0.68859999999999999</v>
      </c>
      <c r="AG7" s="68">
        <v>106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32</v>
      </c>
      <c r="Z8" s="1" t="s">
        <v>29</v>
      </c>
      <c r="AA8" s="12">
        <v>18</v>
      </c>
      <c r="AB8" s="12">
        <v>0</v>
      </c>
      <c r="AC8" s="12">
        <v>0</v>
      </c>
      <c r="AD8" s="12">
        <v>22</v>
      </c>
      <c r="AE8" s="12">
        <v>54</v>
      </c>
      <c r="AF8" s="67">
        <v>0.69230000000000003</v>
      </c>
      <c r="AG8" s="68">
        <v>78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7"/>
      <c r="AG9" s="68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2007</v>
      </c>
      <c r="Y10" s="12" t="s">
        <v>33</v>
      </c>
      <c r="Z10" s="1" t="s">
        <v>29</v>
      </c>
      <c r="AA10" s="12">
        <v>18</v>
      </c>
      <c r="AB10" s="12">
        <v>0</v>
      </c>
      <c r="AC10" s="12">
        <v>0</v>
      </c>
      <c r="AD10" s="12">
        <v>23</v>
      </c>
      <c r="AE10" s="12">
        <v>85</v>
      </c>
      <c r="AF10" s="67">
        <v>0.85</v>
      </c>
      <c r="AG10" s="68">
        <v>100</v>
      </c>
      <c r="AH10" s="7"/>
      <c r="AI10" s="7"/>
      <c r="AJ10" s="7"/>
      <c r="AK10" s="7"/>
      <c r="AL10" s="10"/>
      <c r="AM10" s="12">
        <v>4</v>
      </c>
      <c r="AN10" s="12">
        <v>0</v>
      </c>
      <c r="AO10" s="12">
        <v>0</v>
      </c>
      <c r="AP10" s="12">
        <v>3</v>
      </c>
      <c r="AQ10" s="12">
        <v>15</v>
      </c>
      <c r="AR10" s="65">
        <v>0.83330000000000004</v>
      </c>
      <c r="AS10" s="69">
        <v>18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2008</v>
      </c>
      <c r="Y11" s="12" t="s">
        <v>34</v>
      </c>
      <c r="Z11" s="1" t="s">
        <v>29</v>
      </c>
      <c r="AA11" s="12">
        <v>12</v>
      </c>
      <c r="AB11" s="12">
        <v>0</v>
      </c>
      <c r="AC11" s="12">
        <v>0</v>
      </c>
      <c r="AD11" s="12">
        <v>17</v>
      </c>
      <c r="AE11" s="12">
        <v>34</v>
      </c>
      <c r="AF11" s="67">
        <v>0.68</v>
      </c>
      <c r="AG11" s="68">
        <v>50</v>
      </c>
      <c r="AH11" s="7"/>
      <c r="AI11" s="7" t="s">
        <v>31</v>
      </c>
      <c r="AJ11" s="7"/>
      <c r="AK11" s="7"/>
      <c r="AL11" s="10"/>
      <c r="AM11" s="12">
        <v>3</v>
      </c>
      <c r="AN11" s="12">
        <v>0</v>
      </c>
      <c r="AO11" s="12">
        <v>0</v>
      </c>
      <c r="AP11" s="12">
        <v>1</v>
      </c>
      <c r="AQ11" s="12">
        <v>12</v>
      </c>
      <c r="AR11" s="65">
        <v>0.85709999999999997</v>
      </c>
      <c r="AS11" s="69">
        <v>14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2009</v>
      </c>
      <c r="Y12" s="12" t="s">
        <v>30</v>
      </c>
      <c r="Z12" s="1" t="s">
        <v>29</v>
      </c>
      <c r="AA12" s="12">
        <v>16</v>
      </c>
      <c r="AB12" s="12">
        <v>1</v>
      </c>
      <c r="AC12" s="12">
        <v>0</v>
      </c>
      <c r="AD12" s="12">
        <v>20</v>
      </c>
      <c r="AE12" s="12">
        <v>70</v>
      </c>
      <c r="AF12" s="67">
        <v>0.60340000000000005</v>
      </c>
      <c r="AG12" s="68">
        <v>116</v>
      </c>
      <c r="AH12" s="7"/>
      <c r="AI12" s="7" t="s">
        <v>30</v>
      </c>
      <c r="AJ12" s="7"/>
      <c r="AK12" s="7"/>
      <c r="AL12" s="10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2010</v>
      </c>
      <c r="Y13" s="12" t="s">
        <v>35</v>
      </c>
      <c r="Z13" s="1" t="s">
        <v>36</v>
      </c>
      <c r="AA13" s="12">
        <v>17</v>
      </c>
      <c r="AB13" s="12">
        <v>1</v>
      </c>
      <c r="AC13" s="12">
        <v>1</v>
      </c>
      <c r="AD13" s="12">
        <v>26</v>
      </c>
      <c r="AE13" s="12">
        <v>59</v>
      </c>
      <c r="AF13" s="67">
        <v>0.56730000000000003</v>
      </c>
      <c r="AG13" s="68">
        <v>104</v>
      </c>
      <c r="AH13" s="7"/>
      <c r="AI13" s="7" t="s">
        <v>30</v>
      </c>
      <c r="AJ13" s="7"/>
      <c r="AK13" s="7"/>
      <c r="AL13" s="10"/>
      <c r="AM13" s="12">
        <v>6</v>
      </c>
      <c r="AN13" s="12">
        <v>0</v>
      </c>
      <c r="AO13" s="12">
        <v>0</v>
      </c>
      <c r="AP13" s="12">
        <v>4</v>
      </c>
      <c r="AQ13" s="12">
        <v>23</v>
      </c>
      <c r="AR13" s="65">
        <v>0.60519999999999996</v>
      </c>
      <c r="AS13" s="69">
        <v>38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2011</v>
      </c>
      <c r="Y14" s="12" t="s">
        <v>37</v>
      </c>
      <c r="Z14" s="1" t="s">
        <v>38</v>
      </c>
      <c r="AA14" s="12">
        <v>14</v>
      </c>
      <c r="AB14" s="12">
        <v>0</v>
      </c>
      <c r="AC14" s="12">
        <v>2</v>
      </c>
      <c r="AD14" s="12">
        <v>26</v>
      </c>
      <c r="AE14" s="12">
        <v>69</v>
      </c>
      <c r="AF14" s="67">
        <v>0.76659999999999995</v>
      </c>
      <c r="AG14" s="68">
        <v>90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2012</v>
      </c>
      <c r="Y15" s="12" t="s">
        <v>30</v>
      </c>
      <c r="Z15" s="1" t="s">
        <v>29</v>
      </c>
      <c r="AA15" s="12">
        <v>18</v>
      </c>
      <c r="AB15" s="12">
        <v>1</v>
      </c>
      <c r="AC15" s="12">
        <v>6</v>
      </c>
      <c r="AD15" s="12">
        <v>19</v>
      </c>
      <c r="AE15" s="12">
        <v>82</v>
      </c>
      <c r="AF15" s="67">
        <v>0.73209999999999997</v>
      </c>
      <c r="AG15" s="68">
        <v>112</v>
      </c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2013</v>
      </c>
      <c r="Y16" s="12" t="s">
        <v>35</v>
      </c>
      <c r="Z16" s="1" t="s">
        <v>29</v>
      </c>
      <c r="AA16" s="12">
        <v>18</v>
      </c>
      <c r="AB16" s="12">
        <v>1</v>
      </c>
      <c r="AC16" s="12">
        <v>8</v>
      </c>
      <c r="AD16" s="12">
        <v>28</v>
      </c>
      <c r="AE16" s="12">
        <v>75</v>
      </c>
      <c r="AF16" s="67">
        <v>0.61980000000000002</v>
      </c>
      <c r="AG16" s="68">
        <v>121</v>
      </c>
      <c r="AH16" s="7"/>
      <c r="AI16" s="7"/>
      <c r="AJ16" s="7"/>
      <c r="AK16" s="7"/>
      <c r="AL16" s="10"/>
      <c r="AM16" s="12">
        <v>6</v>
      </c>
      <c r="AN16" s="12">
        <v>1</v>
      </c>
      <c r="AO16" s="12">
        <v>1</v>
      </c>
      <c r="AP16" s="12">
        <v>8</v>
      </c>
      <c r="AQ16" s="12">
        <v>24</v>
      </c>
      <c r="AR16" s="65">
        <v>0.66659999999999997</v>
      </c>
      <c r="AS16" s="69">
        <v>36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12">
        <v>2014</v>
      </c>
      <c r="Y17" s="12" t="s">
        <v>33</v>
      </c>
      <c r="Z17" s="1" t="s">
        <v>29</v>
      </c>
      <c r="AA17" s="12">
        <v>15</v>
      </c>
      <c r="AB17" s="12">
        <v>3</v>
      </c>
      <c r="AC17" s="12">
        <v>4</v>
      </c>
      <c r="AD17" s="12">
        <v>24</v>
      </c>
      <c r="AE17" s="12">
        <v>83</v>
      </c>
      <c r="AF17" s="67">
        <v>0.65349999999999997</v>
      </c>
      <c r="AG17" s="68">
        <v>127</v>
      </c>
      <c r="AH17" s="7"/>
      <c r="AI17" s="7"/>
      <c r="AJ17" s="7"/>
      <c r="AK17" s="7"/>
      <c r="AL17" s="10"/>
      <c r="AM17" s="12">
        <v>6</v>
      </c>
      <c r="AN17" s="12">
        <v>0</v>
      </c>
      <c r="AO17" s="12">
        <v>0</v>
      </c>
      <c r="AP17" s="12">
        <v>1</v>
      </c>
      <c r="AQ17" s="12">
        <v>10</v>
      </c>
      <c r="AR17" s="65">
        <v>0.33329999999999999</v>
      </c>
      <c r="AS17" s="69">
        <v>30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2"/>
      <c r="K18" s="19"/>
      <c r="L18" s="40"/>
      <c r="M18" s="7"/>
      <c r="N18" s="7"/>
      <c r="O18" s="7"/>
      <c r="P18" s="10"/>
      <c r="Q18" s="12"/>
      <c r="R18" s="12"/>
      <c r="S18" s="13"/>
      <c r="T18" s="12"/>
      <c r="U18" s="12"/>
      <c r="V18" s="59"/>
      <c r="W18" s="19"/>
      <c r="X18" s="12">
        <v>2015</v>
      </c>
      <c r="Y18" s="12" t="s">
        <v>35</v>
      </c>
      <c r="Z18" s="1" t="s">
        <v>29</v>
      </c>
      <c r="AA18" s="12">
        <v>13</v>
      </c>
      <c r="AB18" s="12">
        <v>0</v>
      </c>
      <c r="AC18" s="12">
        <v>2</v>
      </c>
      <c r="AD18" s="12">
        <v>11</v>
      </c>
      <c r="AE18" s="12">
        <v>45</v>
      </c>
      <c r="AF18" s="67">
        <v>0.65210000000000001</v>
      </c>
      <c r="AG18" s="68">
        <v>69</v>
      </c>
      <c r="AH18" s="7"/>
      <c r="AI18" s="7"/>
      <c r="AJ18" s="7"/>
      <c r="AK18" s="7"/>
      <c r="AL18" s="10"/>
      <c r="AM18" s="12">
        <v>8</v>
      </c>
      <c r="AN18" s="12">
        <v>1</v>
      </c>
      <c r="AO18" s="12">
        <v>2</v>
      </c>
      <c r="AP18" s="12">
        <v>15</v>
      </c>
      <c r="AQ18" s="12">
        <v>41</v>
      </c>
      <c r="AR18" s="65">
        <v>0.5857</v>
      </c>
      <c r="AS18" s="69">
        <v>70</v>
      </c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2"/>
      <c r="C19" s="14"/>
      <c r="D19" s="1"/>
      <c r="E19" s="12"/>
      <c r="F19" s="12"/>
      <c r="G19" s="12"/>
      <c r="H19" s="13"/>
      <c r="I19" s="12"/>
      <c r="J19" s="32"/>
      <c r="K19" s="19"/>
      <c r="L19" s="40"/>
      <c r="M19" s="7"/>
      <c r="N19" s="7"/>
      <c r="O19" s="7"/>
      <c r="P19" s="10"/>
      <c r="Q19" s="12"/>
      <c r="R19" s="12"/>
      <c r="S19" s="13"/>
      <c r="T19" s="12"/>
      <c r="U19" s="12"/>
      <c r="V19" s="59"/>
      <c r="W19" s="19"/>
      <c r="X19" s="12">
        <v>2016</v>
      </c>
      <c r="Y19" s="12" t="s">
        <v>28</v>
      </c>
      <c r="Z19" s="1" t="s">
        <v>39</v>
      </c>
      <c r="AA19" s="12">
        <v>16</v>
      </c>
      <c r="AB19" s="12">
        <v>0</v>
      </c>
      <c r="AC19" s="12">
        <v>7</v>
      </c>
      <c r="AD19" s="12">
        <v>22</v>
      </c>
      <c r="AE19" s="12">
        <v>91</v>
      </c>
      <c r="AF19" s="67">
        <v>0.64080000000000004</v>
      </c>
      <c r="AG19" s="68">
        <v>142</v>
      </c>
      <c r="AH19" s="7"/>
      <c r="AI19" s="7"/>
      <c r="AJ19" s="7"/>
      <c r="AK19" s="12" t="s">
        <v>34</v>
      </c>
      <c r="AL19" s="10"/>
      <c r="AM19" s="12">
        <v>2</v>
      </c>
      <c r="AN19" s="12">
        <v>0</v>
      </c>
      <c r="AO19" s="12">
        <v>3</v>
      </c>
      <c r="AP19" s="12">
        <v>1</v>
      </c>
      <c r="AQ19" s="12">
        <v>11</v>
      </c>
      <c r="AR19" s="65">
        <v>0.52400000000000002</v>
      </c>
      <c r="AS19" s="69">
        <v>21</v>
      </c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12"/>
      <c r="C20" s="14"/>
      <c r="D20" s="1"/>
      <c r="E20" s="12"/>
      <c r="F20" s="12"/>
      <c r="G20" s="12"/>
      <c r="H20" s="13"/>
      <c r="I20" s="12"/>
      <c r="J20" s="32"/>
      <c r="K20" s="19"/>
      <c r="L20" s="40"/>
      <c r="M20" s="7"/>
      <c r="N20" s="7"/>
      <c r="O20" s="7"/>
      <c r="P20" s="10"/>
      <c r="Q20" s="12"/>
      <c r="R20" s="12"/>
      <c r="S20" s="13"/>
      <c r="T20" s="12"/>
      <c r="U20" s="12"/>
      <c r="V20" s="59"/>
      <c r="W20" s="19"/>
      <c r="X20" s="12">
        <v>2017</v>
      </c>
      <c r="Y20" s="12" t="s">
        <v>34</v>
      </c>
      <c r="Z20" s="1" t="s">
        <v>39</v>
      </c>
      <c r="AA20" s="12">
        <v>15</v>
      </c>
      <c r="AB20" s="12">
        <v>0</v>
      </c>
      <c r="AC20" s="12">
        <v>3</v>
      </c>
      <c r="AD20" s="12">
        <v>17</v>
      </c>
      <c r="AE20" s="12">
        <v>72</v>
      </c>
      <c r="AF20" s="67">
        <v>0.6371</v>
      </c>
      <c r="AG20" s="68">
        <v>113</v>
      </c>
      <c r="AH20" s="7"/>
      <c r="AI20" s="7"/>
      <c r="AJ20" s="7"/>
      <c r="AK20" s="7"/>
      <c r="AL20" s="10"/>
      <c r="AM20" s="12">
        <v>2</v>
      </c>
      <c r="AN20" s="12">
        <v>0</v>
      </c>
      <c r="AO20" s="12">
        <v>0</v>
      </c>
      <c r="AP20" s="12">
        <v>0</v>
      </c>
      <c r="AQ20" s="12">
        <v>5</v>
      </c>
      <c r="AR20" s="65">
        <v>0.3846</v>
      </c>
      <c r="AS20" s="69">
        <v>13</v>
      </c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12"/>
      <c r="C21" s="14"/>
      <c r="D21" s="1"/>
      <c r="E21" s="12"/>
      <c r="F21" s="12"/>
      <c r="G21" s="12"/>
      <c r="H21" s="13"/>
      <c r="I21" s="12"/>
      <c r="J21" s="32"/>
      <c r="K21" s="19"/>
      <c r="L21" s="40"/>
      <c r="M21" s="7"/>
      <c r="N21" s="7"/>
      <c r="O21" s="7"/>
      <c r="P21" s="10"/>
      <c r="Q21" s="12"/>
      <c r="R21" s="12"/>
      <c r="S21" s="13"/>
      <c r="T21" s="12"/>
      <c r="U21" s="12"/>
      <c r="V21" s="59"/>
      <c r="W21" s="19"/>
      <c r="X21" s="12">
        <v>2018</v>
      </c>
      <c r="Y21" s="12" t="s">
        <v>31</v>
      </c>
      <c r="Z21" s="1" t="s">
        <v>39</v>
      </c>
      <c r="AA21" s="12">
        <v>10</v>
      </c>
      <c r="AB21" s="12">
        <v>0</v>
      </c>
      <c r="AC21" s="12">
        <v>4</v>
      </c>
      <c r="AD21" s="12">
        <v>5</v>
      </c>
      <c r="AE21" s="12">
        <v>35</v>
      </c>
      <c r="AF21" s="67">
        <v>0.52229999999999999</v>
      </c>
      <c r="AG21" s="68">
        <f>PRODUCT(AE21/AF21)</f>
        <v>67.011296189929155</v>
      </c>
      <c r="AH21" s="7"/>
      <c r="AI21" s="7"/>
      <c r="AJ21" s="7"/>
      <c r="AK21" s="7"/>
      <c r="AL21" s="10"/>
      <c r="AM21" s="1"/>
      <c r="AN21" s="1"/>
      <c r="AO21" s="1"/>
      <c r="AP21" s="1"/>
      <c r="AQ21" s="1"/>
      <c r="AR21" s="52"/>
      <c r="AS21" s="69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12"/>
      <c r="C22" s="14"/>
      <c r="D22" s="1"/>
      <c r="E22" s="12"/>
      <c r="F22" s="12"/>
      <c r="G22" s="12"/>
      <c r="H22" s="13"/>
      <c r="I22" s="12"/>
      <c r="J22" s="32"/>
      <c r="K22" s="19"/>
      <c r="L22" s="40"/>
      <c r="M22" s="7"/>
      <c r="N22" s="7"/>
      <c r="O22" s="7"/>
      <c r="P22" s="10"/>
      <c r="Q22" s="12"/>
      <c r="R22" s="12"/>
      <c r="S22" s="13"/>
      <c r="T22" s="12"/>
      <c r="U22" s="12"/>
      <c r="V22" s="59"/>
      <c r="W22" s="19"/>
      <c r="X22" s="12">
        <v>2019</v>
      </c>
      <c r="Y22" s="12" t="s">
        <v>28</v>
      </c>
      <c r="Z22" s="1" t="s">
        <v>29</v>
      </c>
      <c r="AA22" s="12">
        <v>16</v>
      </c>
      <c r="AB22" s="12">
        <v>2</v>
      </c>
      <c r="AC22" s="12">
        <v>4</v>
      </c>
      <c r="AD22" s="12">
        <v>31</v>
      </c>
      <c r="AE22" s="12">
        <v>61</v>
      </c>
      <c r="AF22" s="67">
        <v>0.64890000000000003</v>
      </c>
      <c r="AG22" s="19">
        <v>94</v>
      </c>
      <c r="AH22" s="40"/>
      <c r="AI22" s="7" t="s">
        <v>30</v>
      </c>
      <c r="AJ22" s="7"/>
      <c r="AK22" s="7"/>
      <c r="AM22" s="12">
        <v>1</v>
      </c>
      <c r="AN22" s="12">
        <v>0</v>
      </c>
      <c r="AO22" s="13">
        <v>0</v>
      </c>
      <c r="AP22" s="12">
        <v>2</v>
      </c>
      <c r="AQ22" s="12">
        <v>2</v>
      </c>
      <c r="AR22" s="65">
        <v>1</v>
      </c>
      <c r="AS22" s="19">
        <v>2</v>
      </c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12"/>
      <c r="C23" s="14"/>
      <c r="D23" s="1"/>
      <c r="E23" s="12"/>
      <c r="F23" s="12"/>
      <c r="G23" s="12"/>
      <c r="H23" s="13"/>
      <c r="I23" s="12"/>
      <c r="J23" s="32"/>
      <c r="K23" s="19"/>
      <c r="L23" s="40"/>
      <c r="M23" s="7"/>
      <c r="N23" s="7"/>
      <c r="O23" s="7"/>
      <c r="P23" s="10"/>
      <c r="Q23" s="12"/>
      <c r="R23" s="12"/>
      <c r="S23" s="13"/>
      <c r="T23" s="12"/>
      <c r="U23" s="12"/>
      <c r="V23" s="59"/>
      <c r="W23" s="19"/>
      <c r="X23" s="12">
        <v>2020</v>
      </c>
      <c r="Y23" s="12" t="s">
        <v>34</v>
      </c>
      <c r="Z23" s="1" t="s">
        <v>29</v>
      </c>
      <c r="AA23" s="12">
        <v>5</v>
      </c>
      <c r="AB23" s="12">
        <v>0</v>
      </c>
      <c r="AC23" s="12">
        <v>1</v>
      </c>
      <c r="AD23" s="12">
        <v>4</v>
      </c>
      <c r="AE23" s="12">
        <v>10</v>
      </c>
      <c r="AF23" s="32">
        <v>0.4</v>
      </c>
      <c r="AG23" s="19">
        <v>25</v>
      </c>
      <c r="AH23" s="40"/>
      <c r="AI23" s="7"/>
      <c r="AJ23" s="7"/>
      <c r="AK23" s="7"/>
      <c r="AL23" s="71"/>
      <c r="AM23" s="12"/>
      <c r="AN23" s="12"/>
      <c r="AO23" s="13"/>
      <c r="AP23" s="12"/>
      <c r="AQ23" s="12"/>
      <c r="AR23" s="65"/>
      <c r="AS23" s="19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61" t="s">
        <v>13</v>
      </c>
      <c r="C24" s="62"/>
      <c r="D24" s="63"/>
      <c r="E24" s="36">
        <f>SUM(E4:E23)</f>
        <v>0</v>
      </c>
      <c r="F24" s="36">
        <f>SUM(F4:F23)</f>
        <v>0</v>
      </c>
      <c r="G24" s="36">
        <f>SUM(G4:G23)</f>
        <v>0</v>
      </c>
      <c r="H24" s="36">
        <f>SUM(H4:H23)</f>
        <v>0</v>
      </c>
      <c r="I24" s="36">
        <f>SUM(I4:I23)</f>
        <v>0</v>
      </c>
      <c r="J24" s="37">
        <v>0</v>
      </c>
      <c r="K24" s="21">
        <f>SUM(K4:K23)</f>
        <v>0</v>
      </c>
      <c r="L24" s="18"/>
      <c r="M24" s="29"/>
      <c r="N24" s="41"/>
      <c r="O24" s="42"/>
      <c r="P24" s="10"/>
      <c r="Q24" s="36">
        <f>SUM(Q4:Q23)</f>
        <v>0</v>
      </c>
      <c r="R24" s="36">
        <f>SUM(R4:R23)</f>
        <v>0</v>
      </c>
      <c r="S24" s="36">
        <f>SUM(S4:S23)</f>
        <v>0</v>
      </c>
      <c r="T24" s="36">
        <f>SUM(T4:T23)</f>
        <v>0</v>
      </c>
      <c r="U24" s="36">
        <f>SUM(U4:U23)</f>
        <v>0</v>
      </c>
      <c r="V24" s="15">
        <v>0</v>
      </c>
      <c r="W24" s="21">
        <f>SUM(W4:W23)</f>
        <v>0</v>
      </c>
      <c r="X24" s="64" t="s">
        <v>13</v>
      </c>
      <c r="Y24" s="11"/>
      <c r="Z24" s="9"/>
      <c r="AA24" s="36">
        <f>SUM(AA4:AA23)</f>
        <v>259</v>
      </c>
      <c r="AB24" s="36">
        <f>SUM(AB4:AB23)</f>
        <v>9</v>
      </c>
      <c r="AC24" s="36">
        <f>SUM(AC4:AC23)</f>
        <v>43</v>
      </c>
      <c r="AD24" s="36">
        <f>SUM(AD4:AD23)</f>
        <v>335</v>
      </c>
      <c r="AE24" s="36">
        <f>SUM(AE4:AE23)</f>
        <v>1041</v>
      </c>
      <c r="AF24" s="37">
        <f>PRODUCT(AE24/AG24)</f>
        <v>0.65512435468273267</v>
      </c>
      <c r="AG24" s="21">
        <f>SUM(AG4:AG23)</f>
        <v>1589.0112961899292</v>
      </c>
      <c r="AH24" s="18"/>
      <c r="AI24" s="29"/>
      <c r="AJ24" s="41"/>
      <c r="AK24" s="42"/>
      <c r="AL24" s="10"/>
      <c r="AM24" s="36">
        <f>SUM(AM4:AM23)</f>
        <v>38</v>
      </c>
      <c r="AN24" s="36">
        <f>SUM(AN4:AN23)</f>
        <v>2</v>
      </c>
      <c r="AO24" s="36">
        <f>SUM(AO4:AO23)</f>
        <v>6</v>
      </c>
      <c r="AP24" s="36">
        <f>SUM(AP4:AP23)</f>
        <v>35</v>
      </c>
      <c r="AQ24" s="36">
        <f>SUM(AQ4:AQ23)</f>
        <v>143</v>
      </c>
      <c r="AR24" s="37">
        <f>PRODUCT(AQ24/AS24)</f>
        <v>0.59090909090909094</v>
      </c>
      <c r="AS24" s="39">
        <f>SUM(AS4:AS23)</f>
        <v>242</v>
      </c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38"/>
      <c r="K25" s="19"/>
      <c r="L25" s="10"/>
      <c r="M25" s="10"/>
      <c r="N25" s="10"/>
      <c r="O25" s="10"/>
      <c r="P25" s="16"/>
      <c r="Q25" s="16"/>
      <c r="R25" s="17"/>
      <c r="S25" s="16"/>
      <c r="T25" s="16"/>
      <c r="U25" s="10"/>
      <c r="V25" s="10"/>
      <c r="W25" s="19"/>
      <c r="X25" s="16"/>
      <c r="Y25" s="16"/>
      <c r="Z25" s="16"/>
      <c r="AA25" s="16"/>
      <c r="AB25" s="16"/>
      <c r="AC25" s="16"/>
      <c r="AD25" s="16"/>
      <c r="AE25" s="16"/>
      <c r="AF25" s="38"/>
      <c r="AG25" s="19"/>
      <c r="AH25" s="10"/>
      <c r="AI25" s="10"/>
      <c r="AJ25" s="10"/>
      <c r="AK25" s="10"/>
      <c r="AL25" s="16"/>
      <c r="AM25" s="16"/>
      <c r="AN25" s="17"/>
      <c r="AO25" s="16"/>
      <c r="AP25" s="16"/>
      <c r="AQ25" s="10"/>
      <c r="AR25" s="10"/>
      <c r="AS25" s="19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5">
      <c r="A26" s="16"/>
      <c r="B26" s="48" t="s">
        <v>16</v>
      </c>
      <c r="C26" s="49"/>
      <c r="D26" s="50"/>
      <c r="E26" s="9" t="s">
        <v>2</v>
      </c>
      <c r="F26" s="7" t="s">
        <v>6</v>
      </c>
      <c r="G26" s="9" t="s">
        <v>4</v>
      </c>
      <c r="H26" s="7" t="s">
        <v>5</v>
      </c>
      <c r="I26" s="7" t="s">
        <v>8</v>
      </c>
      <c r="J26" s="7" t="s">
        <v>9</v>
      </c>
      <c r="K26" s="10"/>
      <c r="L26" s="7" t="s">
        <v>17</v>
      </c>
      <c r="M26" s="7" t="s">
        <v>18</v>
      </c>
      <c r="N26" s="7" t="s">
        <v>22</v>
      </c>
      <c r="O26" s="7" t="s">
        <v>21</v>
      </c>
      <c r="Q26" s="17"/>
      <c r="R26" s="17" t="s">
        <v>10</v>
      </c>
      <c r="S26" s="17"/>
      <c r="T26" s="54" t="s">
        <v>41</v>
      </c>
      <c r="U26" s="10"/>
      <c r="V26" s="19"/>
      <c r="W26" s="19"/>
      <c r="X26" s="43"/>
      <c r="Y26" s="43"/>
      <c r="Z26" s="43"/>
      <c r="AA26" s="43"/>
      <c r="AB26" s="43"/>
      <c r="AC26" s="17"/>
      <c r="AD26" s="17"/>
      <c r="AE26" s="17"/>
      <c r="AF26" s="16"/>
      <c r="AG26" s="16"/>
      <c r="AH26" s="16"/>
      <c r="AI26" s="16"/>
      <c r="AJ26" s="16"/>
      <c r="AK26" s="16"/>
      <c r="AM26" s="19"/>
      <c r="AN26" s="43"/>
      <c r="AO26" s="43"/>
      <c r="AP26" s="43"/>
      <c r="AQ26" s="43"/>
      <c r="AR26" s="43"/>
      <c r="AS26" s="43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x14ac:dyDescent="0.25">
      <c r="A27" s="16"/>
      <c r="B27" s="51" t="s">
        <v>15</v>
      </c>
      <c r="C27" s="3"/>
      <c r="D27" s="52"/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60">
        <v>0</v>
      </c>
      <c r="K27" s="16">
        <v>0</v>
      </c>
      <c r="L27" s="53">
        <v>0</v>
      </c>
      <c r="M27" s="53">
        <v>0</v>
      </c>
      <c r="N27" s="53">
        <v>0</v>
      </c>
      <c r="O27" s="53">
        <v>0</v>
      </c>
      <c r="Q27" s="17"/>
      <c r="R27" s="17"/>
      <c r="S27" s="17"/>
      <c r="T27" s="54" t="s">
        <v>26</v>
      </c>
      <c r="U27" s="16"/>
      <c r="V27" s="16"/>
      <c r="W27" s="16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7"/>
      <c r="AO27" s="17"/>
      <c r="AP27" s="17"/>
      <c r="AQ27" s="17"/>
      <c r="AR27" s="17"/>
      <c r="AS27" s="17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6"/>
      <c r="B28" s="33" t="s">
        <v>11</v>
      </c>
      <c r="C28" s="34"/>
      <c r="D28" s="35"/>
      <c r="E28" s="47">
        <f>PRODUCT(E24+Q24)</f>
        <v>0</v>
      </c>
      <c r="F28" s="47">
        <f>PRODUCT(F24+R24)</f>
        <v>0</v>
      </c>
      <c r="G28" s="47">
        <f>PRODUCT(G24+S24)</f>
        <v>0</v>
      </c>
      <c r="H28" s="47">
        <f>PRODUCT(H24+T24)</f>
        <v>0</v>
      </c>
      <c r="I28" s="47">
        <f>PRODUCT(I24+U24)</f>
        <v>0</v>
      </c>
      <c r="J28" s="60">
        <v>0</v>
      </c>
      <c r="K28" s="16">
        <f>PRODUCT(K24+W24)</f>
        <v>0</v>
      </c>
      <c r="L28" s="53">
        <v>0</v>
      </c>
      <c r="M28" s="53">
        <v>0</v>
      </c>
      <c r="N28" s="53">
        <v>0</v>
      </c>
      <c r="O28" s="53">
        <v>0</v>
      </c>
      <c r="Q28" s="17"/>
      <c r="R28" s="17"/>
      <c r="S28" s="17"/>
      <c r="T28" s="54" t="s">
        <v>25</v>
      </c>
      <c r="U28" s="16"/>
      <c r="V28" s="16"/>
      <c r="W28" s="16"/>
      <c r="X28" s="16"/>
      <c r="Y28" s="16"/>
      <c r="Z28" s="16"/>
      <c r="AA28" s="16"/>
      <c r="AB28" s="16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x14ac:dyDescent="0.25">
      <c r="A29" s="16"/>
      <c r="B29" s="20" t="s">
        <v>12</v>
      </c>
      <c r="C29" s="31"/>
      <c r="D29" s="30"/>
      <c r="E29" s="47">
        <f>PRODUCT(AA24+AM24)</f>
        <v>297</v>
      </c>
      <c r="F29" s="47">
        <f>PRODUCT(AB24+AN24)</f>
        <v>11</v>
      </c>
      <c r="G29" s="47">
        <f>PRODUCT(AC24+AO24)</f>
        <v>49</v>
      </c>
      <c r="H29" s="47">
        <f>PRODUCT(AD24+AP24)</f>
        <v>370</v>
      </c>
      <c r="I29" s="47">
        <f>PRODUCT(AE24+AQ24)</f>
        <v>1184</v>
      </c>
      <c r="J29" s="60">
        <f>PRODUCT(I29/K29)</f>
        <v>0.64663719031320754</v>
      </c>
      <c r="K29" s="10">
        <f>PRODUCT(AG24+AS24)</f>
        <v>1831.0112961899292</v>
      </c>
      <c r="L29" s="53">
        <f>PRODUCT((F29+G29)/E29)</f>
        <v>0.20202020202020202</v>
      </c>
      <c r="M29" s="53">
        <f>PRODUCT(H29/E29)</f>
        <v>1.2457912457912459</v>
      </c>
      <c r="N29" s="53">
        <f>PRODUCT((F29+G29+H29)/E29)</f>
        <v>1.4478114478114479</v>
      </c>
      <c r="O29" s="53">
        <f>PRODUCT(I29/E29)</f>
        <v>3.9865319865319866</v>
      </c>
      <c r="Q29" s="17"/>
      <c r="R29" s="17"/>
      <c r="S29" s="16"/>
      <c r="T29" s="54" t="s">
        <v>24</v>
      </c>
      <c r="U29" s="10"/>
      <c r="V29" s="10"/>
      <c r="W29" s="16"/>
      <c r="X29" s="16"/>
      <c r="Y29" s="16"/>
      <c r="Z29" s="16"/>
      <c r="AA29" s="16"/>
      <c r="AB29" s="16"/>
      <c r="AC29" s="17"/>
      <c r="AD29" s="17"/>
      <c r="AE29" s="17"/>
      <c r="AF29" s="17"/>
      <c r="AG29" s="17"/>
      <c r="AH29" s="17"/>
      <c r="AI29" s="17"/>
      <c r="AJ29" s="17"/>
      <c r="AK29" s="16"/>
      <c r="AL29" s="10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x14ac:dyDescent="0.25">
      <c r="A30" s="16"/>
      <c r="B30" s="44" t="s">
        <v>13</v>
      </c>
      <c r="C30" s="45"/>
      <c r="D30" s="46"/>
      <c r="E30" s="47">
        <f>SUM(E27:E29)</f>
        <v>297</v>
      </c>
      <c r="F30" s="47">
        <f t="shared" ref="F30:I30" si="0">SUM(F27:F29)</f>
        <v>11</v>
      </c>
      <c r="G30" s="47">
        <f t="shared" si="0"/>
        <v>49</v>
      </c>
      <c r="H30" s="47">
        <f t="shared" si="0"/>
        <v>370</v>
      </c>
      <c r="I30" s="47">
        <f t="shared" si="0"/>
        <v>1184</v>
      </c>
      <c r="J30" s="60">
        <f>PRODUCT(I30/K30)</f>
        <v>0.64663719031320754</v>
      </c>
      <c r="K30" s="16">
        <f>SUM(K27:K29)</f>
        <v>1831.0112961899292</v>
      </c>
      <c r="L30" s="53">
        <f>PRODUCT((F30+G30)/E30)</f>
        <v>0.20202020202020202</v>
      </c>
      <c r="M30" s="53">
        <f>PRODUCT(H30/E30)</f>
        <v>1.2457912457912459</v>
      </c>
      <c r="N30" s="53">
        <f>PRODUCT((F30+G30+H30)/E30)</f>
        <v>1.4478114478114479</v>
      </c>
      <c r="O30" s="53">
        <f>PRODUCT(I30/E30)</f>
        <v>3.9865319865319866</v>
      </c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0"/>
      <c r="F31" s="10"/>
      <c r="G31" s="10"/>
      <c r="H31" s="10"/>
      <c r="I31" s="10"/>
      <c r="J31" s="16"/>
      <c r="K31" s="16"/>
      <c r="L31" s="10"/>
      <c r="M31" s="10"/>
      <c r="N31" s="10"/>
      <c r="O31" s="10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J87" s="16"/>
      <c r="K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J88" s="16"/>
      <c r="K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J89" s="16"/>
      <c r="K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J90" s="16"/>
      <c r="K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J91" s="16"/>
      <c r="K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6"/>
      <c r="R98" s="16"/>
      <c r="S98" s="16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6"/>
      <c r="R99" s="16"/>
      <c r="S99" s="16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6"/>
      <c r="R100" s="16"/>
      <c r="S100" s="16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6"/>
      <c r="R101" s="16"/>
      <c r="S101" s="16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6"/>
      <c r="R102" s="16"/>
      <c r="S102" s="16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A183" s="16"/>
      <c r="B183" s="16"/>
      <c r="C183" s="16"/>
      <c r="D183" s="16"/>
      <c r="L183"/>
      <c r="M183"/>
      <c r="N183"/>
      <c r="O183"/>
      <c r="P183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A184" s="16"/>
      <c r="B184" s="16"/>
      <c r="C184" s="16"/>
      <c r="D184" s="16"/>
      <c r="L184"/>
      <c r="M184"/>
      <c r="N184"/>
      <c r="O184"/>
      <c r="P184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 s="16"/>
      <c r="AL184" s="10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</row>
    <row r="185" spans="1:57" ht="14.25" x14ac:dyDescent="0.2">
      <c r="A185" s="16"/>
      <c r="B185" s="16"/>
      <c r="C185" s="16"/>
      <c r="D185" s="16"/>
      <c r="L185"/>
      <c r="M185"/>
      <c r="N185"/>
      <c r="O185"/>
      <c r="P185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 s="16"/>
      <c r="AL185" s="10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</row>
    <row r="186" spans="1:57" ht="14.25" x14ac:dyDescent="0.2">
      <c r="A186" s="16"/>
      <c r="B186" s="16"/>
      <c r="C186" s="16"/>
      <c r="D186" s="16"/>
      <c r="L186"/>
      <c r="M186"/>
      <c r="N186"/>
      <c r="O186"/>
      <c r="P186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 s="16"/>
      <c r="AL186" s="10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</row>
    <row r="187" spans="1:57" ht="14.25" x14ac:dyDescent="0.2">
      <c r="A187" s="16"/>
      <c r="B187" s="16"/>
      <c r="C187" s="16"/>
      <c r="D187" s="16"/>
      <c r="L187"/>
      <c r="M187"/>
      <c r="N187"/>
      <c r="O187"/>
      <c r="P187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 s="16"/>
      <c r="AL187" s="10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</row>
    <row r="188" spans="1:57" ht="14.25" x14ac:dyDescent="0.2">
      <c r="L188"/>
      <c r="M188"/>
      <c r="N188"/>
      <c r="O188"/>
      <c r="P188"/>
      <c r="Q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6"/>
      <c r="AL188" s="10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</row>
    <row r="189" spans="1:57" ht="14.25" x14ac:dyDescent="0.2">
      <c r="L189"/>
      <c r="M189"/>
      <c r="N189"/>
      <c r="O189"/>
      <c r="P189"/>
      <c r="Q189" s="10"/>
      <c r="R189" s="10"/>
      <c r="S189" s="1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6"/>
      <c r="AL189" s="10"/>
    </row>
    <row r="190" spans="1:57" ht="14.25" x14ac:dyDescent="0.2">
      <c r="L190"/>
      <c r="M190"/>
      <c r="N190"/>
      <c r="O190"/>
      <c r="P190"/>
      <c r="Q190" s="10"/>
      <c r="R190" s="10"/>
      <c r="S190" s="1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6"/>
      <c r="AL190" s="10"/>
    </row>
    <row r="191" spans="1:57" ht="14.25" x14ac:dyDescent="0.2">
      <c r="L191"/>
      <c r="M191"/>
      <c r="N191"/>
      <c r="O191"/>
      <c r="P191"/>
      <c r="Q191" s="10"/>
      <c r="R191" s="10"/>
      <c r="S191" s="10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6"/>
      <c r="AL191" s="10"/>
    </row>
    <row r="192" spans="1:57" ht="14.25" x14ac:dyDescent="0.2">
      <c r="L192" s="10"/>
      <c r="M192" s="10"/>
      <c r="N192" s="10"/>
      <c r="O192" s="10"/>
      <c r="P192" s="10"/>
      <c r="R192" s="10"/>
      <c r="S192" s="10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6"/>
      <c r="AL192" s="10"/>
    </row>
    <row r="193" spans="12:38" ht="14.25" x14ac:dyDescent="0.2">
      <c r="L193" s="10"/>
      <c r="M193" s="10"/>
      <c r="N193" s="10"/>
      <c r="O193" s="10"/>
      <c r="P193" s="10"/>
      <c r="R193" s="10"/>
      <c r="S193" s="10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6"/>
      <c r="AL193" s="10"/>
    </row>
    <row r="194" spans="12:38" ht="14.25" x14ac:dyDescent="0.2">
      <c r="L194" s="10"/>
      <c r="M194" s="10"/>
      <c r="N194" s="10"/>
      <c r="O194" s="10"/>
      <c r="P194" s="10"/>
      <c r="R194" s="10"/>
      <c r="S194" s="10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6"/>
      <c r="AL194" s="10"/>
    </row>
    <row r="195" spans="12:38" ht="14.25" x14ac:dyDescent="0.2">
      <c r="L195" s="10"/>
      <c r="M195" s="10"/>
      <c r="N195" s="10"/>
      <c r="O195" s="10"/>
      <c r="P195" s="10"/>
      <c r="R195" s="10"/>
      <c r="S195" s="10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0"/>
      <c r="AL195" s="10"/>
    </row>
    <row r="196" spans="12:38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2:38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2:38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x14ac:dyDescent="0.25">
      <c r="L218"/>
      <c r="M218"/>
      <c r="N218"/>
      <c r="O218"/>
      <c r="P218"/>
      <c r="R218" s="19"/>
      <c r="S218" s="19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x14ac:dyDescent="0.25">
      <c r="L219"/>
      <c r="M219"/>
      <c r="N219"/>
      <c r="O219"/>
      <c r="P219"/>
      <c r="R219" s="19"/>
      <c r="S219" s="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x14ac:dyDescent="0.25">
      <c r="L220"/>
      <c r="M220"/>
      <c r="N220"/>
      <c r="O220"/>
      <c r="P220"/>
      <c r="R220" s="19"/>
      <c r="S220" s="19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x14ac:dyDescent="0.25">
      <c r="L221"/>
      <c r="M221"/>
      <c r="N221"/>
      <c r="O221"/>
      <c r="P221"/>
      <c r="R221" s="19"/>
      <c r="S221" s="19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  <row r="222" spans="12:38" x14ac:dyDescent="0.25">
      <c r="L222"/>
      <c r="M222"/>
      <c r="N222"/>
      <c r="O222"/>
      <c r="P222"/>
      <c r="R222" s="19"/>
      <c r="S222" s="19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/>
      <c r="AL222"/>
    </row>
    <row r="223" spans="12:38" x14ac:dyDescent="0.25">
      <c r="L223"/>
      <c r="M223"/>
      <c r="N223"/>
      <c r="O223"/>
      <c r="P223"/>
      <c r="R223" s="19"/>
      <c r="S223" s="19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/>
      <c r="AL223"/>
    </row>
    <row r="224" spans="12:38" ht="14.25" x14ac:dyDescent="0.2">
      <c r="L224"/>
      <c r="M224"/>
      <c r="N224"/>
      <c r="O224"/>
      <c r="P224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/>
      <c r="AL224"/>
    </row>
    <row r="225" spans="12:38" ht="14.25" x14ac:dyDescent="0.2">
      <c r="L225"/>
      <c r="M225"/>
      <c r="N225"/>
      <c r="O225"/>
      <c r="P225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/>
      <c r="AL225"/>
    </row>
    <row r="226" spans="12:38" ht="14.25" x14ac:dyDescent="0.2">
      <c r="L226"/>
      <c r="M226"/>
      <c r="N226"/>
      <c r="O226"/>
      <c r="P226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/>
      <c r="AL226"/>
    </row>
    <row r="227" spans="12:38" ht="14.25" x14ac:dyDescent="0.2">
      <c r="L227"/>
      <c r="M227"/>
      <c r="N227"/>
      <c r="O227"/>
      <c r="P22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/>
      <c r="AL227"/>
    </row>
  </sheetData>
  <sortState ref="X22:AS23">
    <sortCondition ref="X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2020-08-29T07:30:07Z</dcterms:modified>
</cp:coreProperties>
</file>