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1" i="2" l="1"/>
  <c r="O11" i="2"/>
  <c r="N11" i="2"/>
  <c r="M11" i="2"/>
  <c r="L11" i="2"/>
  <c r="J7" i="2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K13" i="2" l="1"/>
  <c r="F12" i="2"/>
  <c r="F13" i="2" s="1"/>
  <c r="L13" i="2" s="1"/>
  <c r="H12" i="2"/>
  <c r="J13" i="2"/>
  <c r="O13" i="2"/>
  <c r="O12" i="2"/>
  <c r="J12" i="2"/>
  <c r="H13" i="2"/>
  <c r="M13" i="2" s="1"/>
  <c r="AF7" i="2"/>
  <c r="L12" i="2" l="1"/>
  <c r="N12" i="2"/>
  <c r="N13" i="2"/>
  <c r="M12" i="2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<sst xmlns="http://schemas.openxmlformats.org/spreadsheetml/2006/main" count="76" uniqueCount="34">
  <si>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</si>
  <si>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</si>
  <si>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</si>
  <si>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</si>
  <si>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</si>
  <si>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</si>
  <si>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</si>
  <si>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</si>
  <si>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</si>
  <si>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</si>
  <si>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</si>
  <si>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</si>
  <si>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</si>
  <si>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4.</t>
  </si>
  <si>
    <t>YKKÖSPESIS</t>
  </si>
  <si>
    <t>SiiPe</t>
  </si>
  <si>
    <t>SiiPe = Siilinjärven Pesis  (1987),  kasvattajaseura</t>
  </si>
  <si>
    <t>9.</t>
  </si>
  <si>
    <t>SiiPe  2</t>
  </si>
  <si>
    <t>8.</t>
  </si>
  <si>
    <t>5.</t>
  </si>
  <si>
    <t>NeNu = Nerkoon Nuorisoseuran Pesis  (1992)</t>
  </si>
  <si>
    <t>Tuomas Savolainen</t>
  </si>
  <si>
    <t>19.10.1996   Siilinjärvi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</si>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</sst>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1" t="s">
        <v>22</v>
      </c>
      <c r="C1" s="2"/>
      <c r="D1" s="3"/>
      <c r="E1" s="4" t="s">
        <v>23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4" t="s">
        <v>14</v>
      </c>
      <c r="C2" s="35"/>
      <c r="D2" s="36"/>
      <c r="E2" s="12" t="s">
        <v>7</v>
      </c>
      <c r="F2" s="37"/>
      <c r="G2" s="37"/>
      <c r="H2" s="37"/>
      <c r="I2" s="38"/>
      <c r="J2" s="13"/>
      <c r="K2" s="30"/>
      <c r="L2" s="26" t="s">
        <v>24</v>
      </c>
      <c r="M2" s="37"/>
      <c r="N2" s="37"/>
      <c r="O2" s="39"/>
      <c r="P2" s="10"/>
      <c r="Q2" s="26" t="s">
        <v>25</v>
      </c>
      <c r="R2" s="37"/>
      <c r="S2" s="37"/>
      <c r="T2" s="37"/>
      <c r="U2" s="38"/>
      <c r="V2" s="39"/>
      <c r="W2" s="10"/>
      <c r="X2" s="40" t="s">
        <v>26</v>
      </c>
      <c r="Y2" s="41"/>
      <c r="Z2" s="42"/>
      <c r="AA2" s="12" t="s">
        <v>7</v>
      </c>
      <c r="AB2" s="37"/>
      <c r="AC2" s="37"/>
      <c r="AD2" s="37"/>
      <c r="AE2" s="38"/>
      <c r="AF2" s="13"/>
      <c r="AG2" s="30"/>
      <c r="AH2" s="26" t="s">
        <v>27</v>
      </c>
      <c r="AI2" s="37"/>
      <c r="AJ2" s="37"/>
      <c r="AK2" s="39"/>
      <c r="AL2" s="10"/>
      <c r="AM2" s="26" t="s">
        <v>25</v>
      </c>
      <c r="AN2" s="37"/>
      <c r="AO2" s="37"/>
      <c r="AP2" s="37"/>
      <c r="AQ2" s="38"/>
      <c r="AR2" s="39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1" t="s">
        <v>0</v>
      </c>
      <c r="C3" s="11" t="s">
        <v>3</v>
      </c>
      <c r="D3" s="12" t="s">
        <v>1</v>
      </c>
      <c r="E3" s="11" t="s">
        <v>2</v>
      </c>
      <c r="F3" s="11" t="s">
        <v>6</v>
      </c>
      <c r="G3" s="13" t="s">
        <v>4</v>
      </c>
      <c r="H3" s="11" t="s">
        <v>5</v>
      </c>
      <c r="I3" s="11" t="s">
        <v>8</v>
      </c>
      <c r="J3" s="11" t="s">
        <v>9</v>
      </c>
      <c r="K3" s="43"/>
      <c r="L3" s="11" t="s">
        <v>4</v>
      </c>
      <c r="M3" s="11" t="s">
        <v>5</v>
      </c>
      <c r="N3" s="11" t="s">
        <v>28</v>
      </c>
      <c r="O3" s="11" t="s">
        <v>8</v>
      </c>
      <c r="P3" s="14"/>
      <c r="Q3" s="11" t="s">
        <v>2</v>
      </c>
      <c r="R3" s="11" t="s">
        <v>6</v>
      </c>
      <c r="S3" s="13" t="s">
        <v>4</v>
      </c>
      <c r="T3" s="11" t="s">
        <v>5</v>
      </c>
      <c r="U3" s="11" t="s">
        <v>8</v>
      </c>
      <c r="V3" s="11" t="s">
        <v>9</v>
      </c>
      <c r="W3" s="43"/>
      <c r="X3" s="11" t="s">
        <v>0</v>
      </c>
      <c r="Y3" s="11" t="s">
        <v>3</v>
      </c>
      <c r="Z3" s="12" t="s">
        <v>1</v>
      </c>
      <c r="AA3" s="11" t="s">
        <v>2</v>
      </c>
      <c r="AB3" s="11" t="s">
        <v>6</v>
      </c>
      <c r="AC3" s="13" t="s">
        <v>4</v>
      </c>
      <c r="AD3" s="11" t="s">
        <v>5</v>
      </c>
      <c r="AE3" s="11" t="s">
        <v>8</v>
      </c>
      <c r="AF3" s="11" t="s">
        <v>9</v>
      </c>
      <c r="AG3" s="43"/>
      <c r="AH3" s="11" t="s">
        <v>4</v>
      </c>
      <c r="AI3" s="11" t="s">
        <v>5</v>
      </c>
      <c r="AJ3" s="11" t="s">
        <v>28</v>
      </c>
      <c r="AK3" s="11" t="s">
        <v>8</v>
      </c>
      <c r="AL3" s="14"/>
      <c r="AM3" s="11" t="s">
        <v>2</v>
      </c>
      <c r="AN3" s="11" t="s">
        <v>6</v>
      </c>
      <c r="AO3" s="13" t="s">
        <v>4</v>
      </c>
      <c r="AP3" s="11" t="s">
        <v>5</v>
      </c>
      <c r="AQ3" s="11" t="s">
        <v>8</v>
      </c>
      <c r="AR3" s="11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8"/>
      <c r="C4" s="20"/>
      <c r="D4" s="1"/>
      <c r="E4" s="18"/>
      <c r="F4" s="18"/>
      <c r="G4" s="18"/>
      <c r="H4" s="19"/>
      <c r="I4" s="18"/>
      <c r="J4" s="44"/>
      <c r="K4" s="22"/>
      <c r="L4" s="45"/>
      <c r="M4" s="11"/>
      <c r="N4" s="11"/>
      <c r="O4" s="11"/>
      <c r="P4" s="14"/>
      <c r="Q4" s="18"/>
      <c r="R4" s="18"/>
      <c r="S4" s="19"/>
      <c r="T4" s="18"/>
      <c r="U4" s="18"/>
      <c r="V4" s="46"/>
      <c r="W4" s="22"/>
      <c r="X4" s="18">
        <v>2013</v>
      </c>
      <c r="Y4" s="18" t="s">
        <v>13</v>
      </c>
      <c r="Z4" s="1" t="s">
        <v>15</v>
      </c>
      <c r="AA4" s="18">
        <v>1</v>
      </c>
      <c r="AB4" s="18">
        <v>0</v>
      </c>
      <c r="AC4" s="18">
        <v>1</v>
      </c>
      <c r="AD4" s="18">
        <v>0</v>
      </c>
      <c r="AE4" s="18">
        <v>2</v>
      </c>
      <c r="AF4" s="29">
        <v>0.4</v>
      </c>
      <c r="AG4" s="67">
        <v>5</v>
      </c>
      <c r="AH4" s="11"/>
      <c r="AI4" s="11"/>
      <c r="AJ4" s="11"/>
      <c r="AK4" s="11"/>
      <c r="AL4" s="14"/>
      <c r="AM4" s="18"/>
      <c r="AN4" s="18"/>
      <c r="AO4" s="18"/>
      <c r="AP4" s="18"/>
      <c r="AQ4" s="18"/>
      <c r="AR4" s="47"/>
      <c r="AS4" s="48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8"/>
      <c r="C5" s="20"/>
      <c r="D5" s="1"/>
      <c r="E5" s="18"/>
      <c r="F5" s="18"/>
      <c r="G5" s="18"/>
      <c r="H5" s="19"/>
      <c r="I5" s="18"/>
      <c r="J5" s="44"/>
      <c r="K5" s="22"/>
      <c r="L5" s="45"/>
      <c r="M5" s="11"/>
      <c r="N5" s="11"/>
      <c r="O5" s="11"/>
      <c r="P5" s="14"/>
      <c r="Q5" s="18"/>
      <c r="R5" s="18"/>
      <c r="S5" s="19"/>
      <c r="T5" s="18"/>
      <c r="U5" s="18"/>
      <c r="V5" s="46"/>
      <c r="W5" s="22"/>
      <c r="X5" s="18">
        <v>2014</v>
      </c>
      <c r="Y5" s="18" t="s">
        <v>20</v>
      </c>
      <c r="Z5" s="1" t="s">
        <v>18</v>
      </c>
      <c r="AA5" s="18">
        <v>4</v>
      </c>
      <c r="AB5" s="18">
        <v>0</v>
      </c>
      <c r="AC5" s="18">
        <v>4</v>
      </c>
      <c r="AD5" s="18">
        <v>0</v>
      </c>
      <c r="AE5" s="18">
        <v>11</v>
      </c>
      <c r="AF5" s="29">
        <v>0.44</v>
      </c>
      <c r="AG5" s="67">
        <v>25</v>
      </c>
      <c r="AH5" s="11"/>
      <c r="AI5" s="11"/>
      <c r="AJ5" s="11"/>
      <c r="AK5" s="11"/>
      <c r="AL5" s="14"/>
      <c r="AM5" s="18"/>
      <c r="AN5" s="18"/>
      <c r="AO5" s="18"/>
      <c r="AP5" s="18"/>
      <c r="AQ5" s="18"/>
      <c r="AR5" s="47"/>
      <c r="AS5" s="48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8">
        <v>2015</v>
      </c>
      <c r="C6" s="20" t="s">
        <v>17</v>
      </c>
      <c r="D6" s="1" t="s">
        <v>15</v>
      </c>
      <c r="E6" s="18">
        <v>23</v>
      </c>
      <c r="F6" s="18">
        <v>0</v>
      </c>
      <c r="G6" s="18">
        <v>4</v>
      </c>
      <c r="H6" s="19">
        <v>2</v>
      </c>
      <c r="I6" s="18">
        <v>31</v>
      </c>
      <c r="J6" s="44">
        <v>0.26950000000000002</v>
      </c>
      <c r="K6" s="22">
        <v>115</v>
      </c>
      <c r="L6" s="45"/>
      <c r="M6" s="11"/>
      <c r="N6" s="11"/>
      <c r="O6" s="11"/>
      <c r="P6" s="14"/>
      <c r="Q6" s="18"/>
      <c r="R6" s="18"/>
      <c r="S6" s="19"/>
      <c r="T6" s="18"/>
      <c r="U6" s="18"/>
      <c r="V6" s="46"/>
      <c r="W6" s="22"/>
      <c r="X6" s="18">
        <v>2015</v>
      </c>
      <c r="Y6" s="18" t="s">
        <v>19</v>
      </c>
      <c r="Z6" s="1" t="s">
        <v>18</v>
      </c>
      <c r="AA6" s="18">
        <v>11</v>
      </c>
      <c r="AB6" s="18">
        <v>0</v>
      </c>
      <c r="AC6" s="18">
        <v>18</v>
      </c>
      <c r="AD6" s="18">
        <v>2</v>
      </c>
      <c r="AE6" s="18">
        <v>45</v>
      </c>
      <c r="AF6" s="29">
        <v>0.54210000000000003</v>
      </c>
      <c r="AG6" s="67">
        <v>83</v>
      </c>
      <c r="AH6" s="11"/>
      <c r="AI6" s="11"/>
      <c r="AJ6" s="11"/>
      <c r="AK6" s="11"/>
      <c r="AL6" s="14"/>
      <c r="AM6" s="18"/>
      <c r="AN6" s="18"/>
      <c r="AO6" s="18"/>
      <c r="AP6" s="18"/>
      <c r="AQ6" s="18"/>
      <c r="AR6" s="47"/>
      <c r="AS6" s="48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ht="14.25" x14ac:dyDescent="0.2">
      <c r="A7" s="24"/>
      <c r="B7" s="7" t="s">
        <v>29</v>
      </c>
      <c r="C7" s="8"/>
      <c r="D7" s="6"/>
      <c r="E7" s="9">
        <f>SUM(E4:E6)</f>
        <v>23</v>
      </c>
      <c r="F7" s="9">
        <f>SUM(F4:F6)</f>
        <v>0</v>
      </c>
      <c r="G7" s="9">
        <f>SUM(G4:G6)</f>
        <v>4</v>
      </c>
      <c r="H7" s="9">
        <f>SUM(H4:H6)</f>
        <v>2</v>
      </c>
      <c r="I7" s="9">
        <f>SUM(I4:I6)</f>
        <v>31</v>
      </c>
      <c r="J7" s="49">
        <f>PRODUCT(I7/K7)</f>
        <v>0.26956521739130435</v>
      </c>
      <c r="K7" s="30">
        <f>SUM(K4:K6)</f>
        <v>115</v>
      </c>
      <c r="L7" s="26"/>
      <c r="M7" s="38"/>
      <c r="N7" s="50"/>
      <c r="O7" s="51"/>
      <c r="P7" s="14"/>
      <c r="Q7" s="9">
        <f>SUM(Q4:Q6)</f>
        <v>0</v>
      </c>
      <c r="R7" s="9">
        <f>SUM(R4:R6)</f>
        <v>0</v>
      </c>
      <c r="S7" s="9">
        <f>SUM(S4:S6)</f>
        <v>0</v>
      </c>
      <c r="T7" s="9">
        <f>SUM(T4:T6)</f>
        <v>0</v>
      </c>
      <c r="U7" s="9">
        <f>SUM(U4:U6)</f>
        <v>0</v>
      </c>
      <c r="V7" s="23">
        <v>0</v>
      </c>
      <c r="W7" s="30">
        <f>SUM(W4:W6)</f>
        <v>0</v>
      </c>
      <c r="X7" s="21" t="s">
        <v>29</v>
      </c>
      <c r="Y7" s="15"/>
      <c r="Z7" s="13"/>
      <c r="AA7" s="9">
        <f>SUM(AA4:AA6)</f>
        <v>16</v>
      </c>
      <c r="AB7" s="9">
        <f>SUM(AB4:AB6)</f>
        <v>0</v>
      </c>
      <c r="AC7" s="9">
        <f>SUM(AC4:AC6)</f>
        <v>23</v>
      </c>
      <c r="AD7" s="9">
        <f>SUM(AD4:AD6)</f>
        <v>2</v>
      </c>
      <c r="AE7" s="9">
        <f>SUM(AE4:AE6)</f>
        <v>58</v>
      </c>
      <c r="AF7" s="49">
        <f>PRODUCT(AE7/AG7)</f>
        <v>0.51327433628318586</v>
      </c>
      <c r="AG7" s="30">
        <f>SUM(AG4:AG6)</f>
        <v>113</v>
      </c>
      <c r="AH7" s="26"/>
      <c r="AI7" s="38"/>
      <c r="AJ7" s="50"/>
      <c r="AK7" s="51"/>
      <c r="AL7" s="14"/>
      <c r="AM7" s="9">
        <f>SUM(AM4:AM6)</f>
        <v>0</v>
      </c>
      <c r="AN7" s="9">
        <f>SUM(AN4:AN6)</f>
        <v>0</v>
      </c>
      <c r="AO7" s="9">
        <f>SUM(AO4:AO6)</f>
        <v>0</v>
      </c>
      <c r="AP7" s="9">
        <f>SUM(AP4:AP6)</f>
        <v>0</v>
      </c>
      <c r="AQ7" s="9">
        <f>SUM(AQ4:AQ6)</f>
        <v>0</v>
      </c>
      <c r="AR7" s="49">
        <v>0</v>
      </c>
      <c r="AS7" s="43">
        <f>SUM(AS4:AS6)</f>
        <v>0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4"/>
      <c r="C8" s="24"/>
      <c r="D8" s="24"/>
      <c r="E8" s="24"/>
      <c r="F8" s="24"/>
      <c r="G8" s="24"/>
      <c r="H8" s="24"/>
      <c r="I8" s="24"/>
      <c r="J8" s="52"/>
      <c r="K8" s="22"/>
      <c r="L8" s="14"/>
      <c r="M8" s="14"/>
      <c r="N8" s="14"/>
      <c r="O8" s="14"/>
      <c r="P8" s="24"/>
      <c r="Q8" s="24"/>
      <c r="R8" s="25"/>
      <c r="S8" s="24"/>
      <c r="T8" s="24"/>
      <c r="U8" s="14"/>
      <c r="V8" s="14"/>
      <c r="W8" s="22"/>
      <c r="X8" s="24"/>
      <c r="Y8" s="24"/>
      <c r="Z8" s="24"/>
      <c r="AA8" s="24"/>
      <c r="AB8" s="24"/>
      <c r="AC8" s="24"/>
      <c r="AD8" s="24"/>
      <c r="AE8" s="24"/>
      <c r="AF8" s="52"/>
      <c r="AG8" s="22"/>
      <c r="AH8" s="14"/>
      <c r="AI8" s="14"/>
      <c r="AJ8" s="14"/>
      <c r="AK8" s="14"/>
      <c r="AL8" s="24"/>
      <c r="AM8" s="24"/>
      <c r="AN8" s="25"/>
      <c r="AO8" s="24"/>
      <c r="AP8" s="24"/>
      <c r="AQ8" s="14"/>
      <c r="AR8" s="14"/>
      <c r="AS8" s="22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53" t="s">
        <v>30</v>
      </c>
      <c r="C9" s="54"/>
      <c r="D9" s="55"/>
      <c r="E9" s="13" t="s">
        <v>2</v>
      </c>
      <c r="F9" s="11" t="s">
        <v>6</v>
      </c>
      <c r="G9" s="13" t="s">
        <v>4</v>
      </c>
      <c r="H9" s="11" t="s">
        <v>5</v>
      </c>
      <c r="I9" s="11" t="s">
        <v>8</v>
      </c>
      <c r="J9" s="11" t="s">
        <v>9</v>
      </c>
      <c r="K9" s="14"/>
      <c r="L9" s="11" t="s">
        <v>10</v>
      </c>
      <c r="M9" s="11" t="s">
        <v>11</v>
      </c>
      <c r="N9" s="11" t="s">
        <v>31</v>
      </c>
      <c r="O9" s="11" t="s">
        <v>32</v>
      </c>
      <c r="Q9" s="25"/>
      <c r="R9" s="25" t="s">
        <v>12</v>
      </c>
      <c r="S9" s="25"/>
      <c r="T9" s="24" t="s">
        <v>16</v>
      </c>
      <c r="U9" s="14"/>
      <c r="V9" s="22"/>
      <c r="W9" s="22"/>
      <c r="X9" s="56"/>
      <c r="Y9" s="56"/>
      <c r="Z9" s="56"/>
      <c r="AA9" s="56"/>
      <c r="AB9" s="56"/>
      <c r="AC9" s="25"/>
      <c r="AD9" s="25"/>
      <c r="AE9" s="25"/>
      <c r="AF9" s="24"/>
      <c r="AG9" s="24"/>
      <c r="AH9" s="24"/>
      <c r="AI9" s="24"/>
      <c r="AJ9" s="24"/>
      <c r="AK9" s="24"/>
      <c r="AM9" s="22"/>
      <c r="AN9" s="56"/>
      <c r="AO9" s="56"/>
      <c r="AP9" s="56"/>
      <c r="AQ9" s="56"/>
      <c r="AR9" s="56"/>
      <c r="AS9" s="56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7" t="s">
        <v>33</v>
      </c>
      <c r="C10" s="3"/>
      <c r="D10" s="28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4">
        <v>0</v>
      </c>
      <c r="L10" s="59">
        <v>0</v>
      </c>
      <c r="M10" s="59">
        <v>0</v>
      </c>
      <c r="N10" s="59">
        <v>0</v>
      </c>
      <c r="O10" s="59">
        <v>0</v>
      </c>
      <c r="Q10" s="25"/>
      <c r="R10" s="25"/>
      <c r="S10" s="25"/>
      <c r="T10" s="24" t="s">
        <v>21</v>
      </c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4"/>
      <c r="AL10" s="24"/>
      <c r="AM10" s="24"/>
      <c r="AN10" s="25"/>
      <c r="AO10" s="25"/>
      <c r="AP10" s="25"/>
      <c r="AQ10" s="25"/>
      <c r="AR10" s="25"/>
      <c r="AS10" s="25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60" t="s">
        <v>14</v>
      </c>
      <c r="C11" s="61"/>
      <c r="D11" s="62"/>
      <c r="E11" s="57">
        <f>PRODUCT(E7+Q7)</f>
        <v>23</v>
      </c>
      <c r="F11" s="57">
        <f>PRODUCT(F7+R7)</f>
        <v>0</v>
      </c>
      <c r="G11" s="57">
        <f>PRODUCT(G7+S7)</f>
        <v>4</v>
      </c>
      <c r="H11" s="57">
        <f>PRODUCT(H7+T7)</f>
        <v>2</v>
      </c>
      <c r="I11" s="57">
        <f>PRODUCT(I7+U7)</f>
        <v>31</v>
      </c>
      <c r="J11" s="58">
        <f>PRODUCT(I11/K11)</f>
        <v>0.26956521739130435</v>
      </c>
      <c r="K11" s="24">
        <f>PRODUCT(K7+W7)</f>
        <v>115</v>
      </c>
      <c r="L11" s="59">
        <f>PRODUCT((F11+G11)/E11)</f>
        <v>0.17391304347826086</v>
      </c>
      <c r="M11" s="59">
        <f>PRODUCT(H11/E11)</f>
        <v>8.6956521739130432E-2</v>
      </c>
      <c r="N11" s="59">
        <f>PRODUCT((F11+G11+H11)/E11)</f>
        <v>0.2608695652173913</v>
      </c>
      <c r="O11" s="59">
        <f>PRODUCT(I11/E11)</f>
        <v>1.3478260869565217</v>
      </c>
      <c r="Q11" s="25"/>
      <c r="R11" s="25"/>
      <c r="S11" s="25"/>
      <c r="T11" s="25"/>
      <c r="U11" s="24"/>
      <c r="V11" s="24"/>
      <c r="W11" s="24"/>
      <c r="X11" s="24"/>
      <c r="Y11" s="24"/>
      <c r="Z11" s="24"/>
      <c r="AA11" s="24"/>
      <c r="AB11" s="24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16" t="s">
        <v>26</v>
      </c>
      <c r="C12" s="63"/>
      <c r="D12" s="17"/>
      <c r="E12" s="57">
        <f>PRODUCT(AA7+AM7)</f>
        <v>16</v>
      </c>
      <c r="F12" s="57">
        <f>PRODUCT(AB7+AN7)</f>
        <v>0</v>
      </c>
      <c r="G12" s="57">
        <f>PRODUCT(AC7+AO7)</f>
        <v>23</v>
      </c>
      <c r="H12" s="57">
        <f>PRODUCT(AD7+AP7)</f>
        <v>2</v>
      </c>
      <c r="I12" s="57">
        <f>PRODUCT(AE7+AQ7)</f>
        <v>58</v>
      </c>
      <c r="J12" s="58">
        <f>PRODUCT(I12/K12)</f>
        <v>0.51327433628318586</v>
      </c>
      <c r="K12" s="14">
        <f>PRODUCT(AG7+AS7)</f>
        <v>113</v>
      </c>
      <c r="L12" s="59">
        <f>PRODUCT((F12+G12)/E12)</f>
        <v>1.4375</v>
      </c>
      <c r="M12" s="59">
        <f>PRODUCT(H12/E12)</f>
        <v>0.125</v>
      </c>
      <c r="N12" s="59">
        <f>PRODUCT((F12+G12+H12)/E12)</f>
        <v>1.5625</v>
      </c>
      <c r="O12" s="59">
        <f>PRODUCT(I12/E12)</f>
        <v>3.625</v>
      </c>
      <c r="Q12" s="25"/>
      <c r="R12" s="25"/>
      <c r="S12" s="24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1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4" t="s">
        <v>29</v>
      </c>
      <c r="C13" s="65"/>
      <c r="D13" s="66"/>
      <c r="E13" s="57">
        <f>SUM(E10:E12)</f>
        <v>39</v>
      </c>
      <c r="F13" s="57">
        <f t="shared" ref="F13:I13" si="0">SUM(F10:F12)</f>
        <v>0</v>
      </c>
      <c r="G13" s="57">
        <f t="shared" si="0"/>
        <v>27</v>
      </c>
      <c r="H13" s="57">
        <f t="shared" si="0"/>
        <v>4</v>
      </c>
      <c r="I13" s="57">
        <f t="shared" si="0"/>
        <v>89</v>
      </c>
      <c r="J13" s="58">
        <f>PRODUCT(I13/K13)</f>
        <v>0.39035087719298245</v>
      </c>
      <c r="K13" s="24">
        <f>SUM(K10:K12)</f>
        <v>228</v>
      </c>
      <c r="L13" s="59">
        <f>PRODUCT((F13+G13)/E13)</f>
        <v>0.69230769230769229</v>
      </c>
      <c r="M13" s="59">
        <f>PRODUCT(H13/E13)</f>
        <v>0.10256410256410256</v>
      </c>
      <c r="N13" s="59">
        <f>PRODUCT((F13+G13+H13)/E13)</f>
        <v>0.79487179487179482</v>
      </c>
      <c r="O13" s="59">
        <f>PRODUCT(I13/E13)</f>
        <v>2.2820512820512819</v>
      </c>
      <c r="Q13" s="14"/>
      <c r="R13" s="14"/>
      <c r="S13" s="1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14"/>
      <c r="F14" s="14"/>
      <c r="G14" s="14"/>
      <c r="H14" s="14"/>
      <c r="I14" s="14"/>
      <c r="J14" s="24"/>
      <c r="K14" s="24"/>
      <c r="L14" s="14"/>
      <c r="M14" s="14"/>
      <c r="N14" s="14"/>
      <c r="O14" s="14"/>
      <c r="P14" s="24"/>
      <c r="Q14" s="24"/>
      <c r="R14" s="24"/>
      <c r="S14" s="2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4"/>
      <c r="R86" s="14"/>
      <c r="S86" s="1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1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4"/>
      <c r="R87" s="14"/>
      <c r="S87" s="1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1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4"/>
      <c r="R88" s="14"/>
      <c r="S88" s="1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4"/>
      <c r="R89" s="14"/>
      <c r="S89" s="1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4"/>
      <c r="R90" s="14"/>
      <c r="S90" s="1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4"/>
      <c r="R91" s="14"/>
      <c r="S91" s="1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4"/>
      <c r="R92" s="14"/>
      <c r="S92" s="1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4"/>
      <c r="R93" s="14"/>
      <c r="S93" s="1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4"/>
      <c r="R94" s="14"/>
      <c r="S94" s="1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4"/>
      <c r="R95" s="14"/>
      <c r="S95" s="1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4"/>
      <c r="R96" s="14"/>
      <c r="S96" s="1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4"/>
      <c r="R97" s="14"/>
      <c r="S97" s="1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4"/>
      <c r="R98" s="14"/>
      <c r="S98" s="1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4"/>
      <c r="R99" s="14"/>
      <c r="S99" s="1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4"/>
      <c r="R100" s="14"/>
      <c r="S100" s="1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4"/>
      <c r="R101" s="14"/>
      <c r="S101" s="14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4"/>
      <c r="R102" s="14"/>
      <c r="S102" s="14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4"/>
      <c r="R103" s="14"/>
      <c r="S103" s="14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4"/>
      <c r="R104" s="14"/>
      <c r="S104" s="14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4"/>
      <c r="R105" s="14"/>
      <c r="S105" s="14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4"/>
      <c r="R106" s="14"/>
      <c r="S106" s="14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4"/>
      <c r="R107" s="14"/>
      <c r="S107" s="14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4"/>
      <c r="R108" s="14"/>
      <c r="S108" s="14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4"/>
      <c r="R109" s="14"/>
      <c r="S109" s="14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4"/>
      <c r="R110" s="14"/>
      <c r="S110" s="14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4"/>
      <c r="R111" s="14"/>
      <c r="S111" s="14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4"/>
      <c r="R112" s="14"/>
      <c r="S112" s="14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4"/>
      <c r="R113" s="14"/>
      <c r="S113" s="14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4"/>
      <c r="R114" s="14"/>
      <c r="S114" s="14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4"/>
      <c r="R115" s="14"/>
      <c r="S115" s="14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4"/>
      <c r="R116" s="14"/>
      <c r="S116" s="14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4"/>
      <c r="R117" s="14"/>
      <c r="S117" s="14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4"/>
      <c r="R118" s="14"/>
      <c r="S118" s="14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4"/>
      <c r="R119" s="14"/>
      <c r="S119" s="14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4"/>
      <c r="R120" s="14"/>
      <c r="S120" s="14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4"/>
      <c r="R121" s="14"/>
      <c r="S121" s="14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4"/>
      <c r="R122" s="14"/>
      <c r="S122" s="14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4"/>
      <c r="R123" s="14"/>
      <c r="S123" s="14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4"/>
      <c r="R124" s="14"/>
      <c r="S124" s="14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4"/>
      <c r="R125" s="14"/>
      <c r="S125" s="14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4"/>
      <c r="R126" s="14"/>
      <c r="S126" s="14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4"/>
      <c r="R127" s="14"/>
      <c r="S127" s="14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4"/>
      <c r="R128" s="14"/>
      <c r="S128" s="14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4"/>
      <c r="R129" s="14"/>
      <c r="S129" s="14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4"/>
      <c r="R130" s="14"/>
      <c r="S130" s="14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4"/>
      <c r="R131" s="14"/>
      <c r="S131" s="14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4"/>
      <c r="R132" s="14"/>
      <c r="S132" s="14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4"/>
      <c r="R133" s="14"/>
      <c r="S133" s="14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4"/>
      <c r="R134" s="14"/>
      <c r="S134" s="14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4"/>
      <c r="R135" s="14"/>
      <c r="S135" s="14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4"/>
      <c r="R136" s="14"/>
      <c r="S136" s="14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4"/>
      <c r="R137" s="14"/>
      <c r="S137" s="14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4"/>
      <c r="R138" s="14"/>
      <c r="S138" s="14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4"/>
      <c r="R139" s="14"/>
      <c r="S139" s="14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4"/>
      <c r="R140" s="14"/>
      <c r="S140" s="14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4"/>
      <c r="R141" s="14"/>
      <c r="S141" s="14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4"/>
      <c r="R142" s="14"/>
      <c r="S142" s="14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4"/>
      <c r="R143" s="14"/>
      <c r="S143" s="14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4"/>
      <c r="R144" s="14"/>
      <c r="S144" s="14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4"/>
      <c r="R145" s="14"/>
      <c r="S145" s="14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4"/>
      <c r="R146" s="14"/>
      <c r="S146" s="14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4"/>
      <c r="R147" s="14"/>
      <c r="S147" s="14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4"/>
      <c r="R148" s="14"/>
      <c r="S148" s="14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4"/>
      <c r="R149" s="14"/>
      <c r="S149" s="14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4"/>
      <c r="R150" s="14"/>
      <c r="S150" s="14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4"/>
      <c r="R151" s="14"/>
      <c r="S151" s="14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4"/>
      <c r="R152" s="14"/>
      <c r="S152" s="14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4"/>
      <c r="R153" s="14"/>
      <c r="S153" s="14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4"/>
      <c r="R154" s="14"/>
      <c r="S154" s="14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4"/>
      <c r="R155" s="14"/>
      <c r="S155" s="14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4"/>
      <c r="R156" s="14"/>
      <c r="S156" s="14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4"/>
      <c r="R157" s="14"/>
      <c r="S157" s="14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4"/>
      <c r="R158" s="14"/>
      <c r="S158" s="14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4"/>
      <c r="R159" s="14"/>
      <c r="S159" s="14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4"/>
      <c r="R160" s="14"/>
      <c r="S160" s="14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4"/>
      <c r="R161" s="14"/>
      <c r="S161" s="14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4"/>
      <c r="R162" s="14"/>
      <c r="S162" s="14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4"/>
      <c r="R163" s="14"/>
      <c r="S163" s="14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4"/>
      <c r="R164" s="14"/>
      <c r="S164" s="14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4"/>
      <c r="R165" s="14"/>
      <c r="S165" s="14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4"/>
      <c r="R166" s="14"/>
      <c r="S166" s="14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4"/>
      <c r="R167" s="14"/>
      <c r="S167" s="14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4"/>
      <c r="R168" s="14"/>
      <c r="S168" s="14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4"/>
      <c r="R169" s="14"/>
      <c r="S169" s="14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4"/>
      <c r="R170" s="14"/>
      <c r="S170" s="14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4"/>
      <c r="R171" s="14"/>
      <c r="S171" s="14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4"/>
      <c r="R172" s="14"/>
      <c r="S172" s="14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4"/>
    </row>
    <row r="173" spans="1:57" ht="14.25" x14ac:dyDescent="0.2">
      <c r="L173"/>
      <c r="M173"/>
      <c r="N173"/>
      <c r="O173"/>
      <c r="P173"/>
      <c r="Q173" s="14"/>
      <c r="R173" s="14"/>
      <c r="S173" s="14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4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4"/>
    </row>
    <row r="175" spans="1:57" ht="14.25" x14ac:dyDescent="0.2">
      <c r="L175" s="14"/>
      <c r="M175" s="14"/>
      <c r="N175" s="14"/>
      <c r="O175" s="14"/>
      <c r="P175" s="14"/>
      <c r="R175" s="14"/>
      <c r="S175" s="14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4"/>
    </row>
    <row r="176" spans="1:57" ht="14.25" x14ac:dyDescent="0.2">
      <c r="L176" s="14"/>
      <c r="M176" s="14"/>
      <c r="N176" s="14"/>
      <c r="O176" s="14"/>
      <c r="P176" s="14"/>
      <c r="R176" s="14"/>
      <c r="S176" s="14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4"/>
    </row>
    <row r="177" spans="12:38" ht="14.25" x14ac:dyDescent="0.2">
      <c r="L177" s="14"/>
      <c r="M177" s="14"/>
      <c r="N177" s="14"/>
      <c r="O177" s="14"/>
      <c r="P177" s="14"/>
      <c r="R177" s="14"/>
      <c r="S177" s="14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14"/>
      <c r="AL178" s="14"/>
    </row>
    <row r="179" spans="12:38" x14ac:dyDescent="0.25">
      <c r="R179" s="22"/>
      <c r="S179" s="22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22"/>
      <c r="S180" s="22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2"/>
      <c r="S181" s="22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L182"/>
      <c r="M182"/>
      <c r="N182"/>
      <c r="O182"/>
      <c r="P182"/>
      <c r="R182" s="22"/>
      <c r="S182" s="22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2"/>
      <c r="S183" s="22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2018-11-21T14:55:10Z</dcterms:modified>
</cp:coreProperties>
</file>