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6" i="5" l="1"/>
  <c r="O15" i="5"/>
  <c r="O13" i="5" l="1"/>
  <c r="N13" i="5"/>
  <c r="M13" i="5"/>
  <c r="L13" i="5"/>
  <c r="K13" i="5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N14" i="5" s="1"/>
  <c r="E10" i="5"/>
  <c r="E14" i="5" s="1"/>
  <c r="E16" i="5" s="1"/>
  <c r="M14" i="5" l="1"/>
  <c r="O14" i="5"/>
  <c r="L14" i="5"/>
  <c r="F15" i="5"/>
  <c r="F16" i="5" s="1"/>
  <c r="H15" i="5"/>
  <c r="M15" i="5" s="1"/>
  <c r="J15" i="5"/>
  <c r="N15" i="5"/>
  <c r="H16" i="5"/>
  <c r="M16" i="5" s="1"/>
  <c r="AF10" i="5"/>
  <c r="I11" i="4"/>
  <c r="L15" i="5" l="1"/>
  <c r="L16" i="5"/>
  <c r="N16" i="5"/>
  <c r="N20" i="1"/>
  <c r="AI16" i="1"/>
  <c r="AH16" i="1"/>
  <c r="AG16" i="1"/>
  <c r="AF16" i="1"/>
  <c r="AE16" i="1"/>
  <c r="AD16" i="1"/>
  <c r="AA16" i="1"/>
  <c r="Z16" i="1"/>
  <c r="Y16" i="1"/>
  <c r="X16" i="1"/>
  <c r="W16" i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M6" i="1"/>
  <c r="M16" i="1" s="1"/>
  <c r="I23" i="1" l="1"/>
  <c r="M23" i="1" s="1"/>
  <c r="M20" i="1"/>
  <c r="F23" i="1"/>
  <c r="K23" i="1" s="1"/>
  <c r="K20" i="1"/>
  <c r="H23" i="1"/>
  <c r="L23" i="1" s="1"/>
  <c r="L20" i="1"/>
  <c r="D17" i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<sst xmlns="http://schemas.openxmlformats.org/spreadsheetml/2006/main" count="291" uniqueCount="120">
  <si>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</si>
  <si>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</si>
  <si>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</si>
  <si>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</si>
  <si>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</si>
  <si>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</si>
  <si>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</si>
  <si>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</si>
  <si>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</si>
  <si>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</si>
  <si>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</si>
  <si>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</si>
  <si>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</si>
  <si>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</si>
  <si>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</si>
  <si>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</si>
  <si>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</si>
  <si>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</si>
  <si>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</si>
  <si>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</si>
  <si>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</si>
  <si>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</si>
  <si>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</si>
  <si>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</si>
  <si>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</si>
  <si>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</si>
  <si>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</si>
  <si>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</si>
  <si>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</si>
  <si>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</si>
  <si>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</si>
  <si>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</si>
  <si>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</si>
  <si>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</si>
  <si>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Savolainen</t>
  </si>
  <si>
    <t>8.</t>
  </si>
  <si>
    <t>Kiri</t>
  </si>
  <si>
    <t>29.05. 1994  Kiri - SMJ  0-2  (5-8, 0-4)</t>
  </si>
  <si>
    <t xml:space="preserve">  18 v   4 kk   9 pv</t>
  </si>
  <si>
    <t>suomensarja</t>
  </si>
  <si>
    <t>Valo</t>
  </si>
  <si>
    <t>3.</t>
  </si>
  <si>
    <t>7.</t>
  </si>
  <si>
    <t>ykköspesis</t>
  </si>
  <si>
    <t>14.</t>
  </si>
  <si>
    <t>HoNsU</t>
  </si>
  <si>
    <t>Seurat</t>
  </si>
  <si>
    <t>HoNsU = Hongikon Nuorisoseuran Urheilijat  (1948)</t>
  </si>
  <si>
    <t>Mahti</t>
  </si>
  <si>
    <t>Mahti = Maaningan Mahti  (1973)</t>
  </si>
  <si>
    <t>Kiri  = Jyväskylän Kiri  (1930)</t>
  </si>
  <si>
    <t>Valo = Jyväskylän Valo  (1948)</t>
  </si>
  <si>
    <t>20.1.1976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</si>
  <si>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</si>
  <si>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</si>
  <si>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</si>
  <si>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</si>
  <si>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</si>
  <si>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</si>
  <si>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</si>
  <si>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</si>
  <si>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13.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</si>
  <si>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</si>
  <si>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</si>
  <si>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</si>
  <si>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</si>
  <si>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</si>
  <si>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</si>
  <si>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</si>
  <si>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</si>
  <si>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</si>
  <si>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</si>
  <si>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</si>
  <si>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</si>
  <si>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</si>
  <si>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</si>
  <si>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</si>
  <si>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</si>
  <si>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</si>
  <si>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</si>
  <si>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</si>
  <si>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14.07. 1995  Alajärvi</t>
  </si>
  <si>
    <t xml:space="preserve">  0-2  (1-5, 0-1)</t>
  </si>
  <si>
    <t>Itä</t>
  </si>
  <si>
    <t>Pekka Arffman</t>
  </si>
  <si>
    <t>3420</t>
  </si>
  <si>
    <t>24.07. 1994  Loimaa</t>
  </si>
  <si>
    <t xml:space="preserve">  6-3</t>
  </si>
  <si>
    <t>Petri Lindsberg</t>
  </si>
  <si>
    <t>24.07. 1993  Jokioinen</t>
  </si>
  <si>
    <t xml:space="preserve">  11-7</t>
  </si>
  <si>
    <t>Lasse Järvinen</t>
  </si>
  <si>
    <t>60</t>
  </si>
  <si>
    <t xml:space="preserve">  8-6</t>
  </si>
  <si>
    <t>07.07. 1992  Hämeenlinna</t>
  </si>
  <si>
    <t xml:space="preserve"> ITÄ - LÄNSI - KORTTI</t>
  </si>
  <si>
    <t>jok</t>
  </si>
  <si>
    <t>1v</t>
  </si>
  <si>
    <t xml:space="preserve"> Arvo-ottelut</t>
  </si>
  <si>
    <t>Mitalit</t>
  </si>
  <si>
    <t>hSM</t>
  </si>
  <si>
    <t>4.</t>
  </si>
  <si>
    <t>Lyöty</t>
  </si>
  <si>
    <t>Tuotu</t>
  </si>
  <si>
    <t>1/2</t>
  </si>
  <si>
    <t>1/1</t>
  </si>
  <si>
    <t>1/4</t>
  </si>
  <si>
    <t>2/5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</si>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</sst>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4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165" fontId="2" fillId="5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4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4" xfId="0" applyFont="1" applyFill="1" applyBorder="1" applyAlignment="1">
      <alignment horizontal="left"/>
    </xf>
    <xf numFmtId="165" fontId="2" fillId="7" borderId="4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4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1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0" xfId="0" applyFont="1" applyFill="1" applyBorder="1" applyAlignment="1">
      <alignment horizontal="center"/>
    </xf>
    <xf numFmtId="0" fontId="6" fillId="8" borderId="2" xfId="0" applyFont="1" applyFill="1" applyBorder="1" applyAlignment="1"/>
    <xf numFmtId="0" fontId="3" fillId="8" borderId="3" xfId="0" applyFont="1" applyFill="1" applyBorder="1" applyAlignment="1">
      <alignment vertical="top"/>
    </xf>
    <xf numFmtId="0" fontId="3" fillId="8" borderId="3" xfId="0" applyFont="1" applyFill="1" applyBorder="1" applyAlignment="1">
      <alignment horizontal="center" vertical="top"/>
    </xf>
    <xf numFmtId="0" fontId="1" fillId="8" borderId="3" xfId="0" applyFont="1" applyFill="1" applyBorder="1" applyAlignment="1">
      <alignment vertical="top"/>
    </xf>
    <xf numFmtId="0" fontId="1" fillId="8" borderId="5" xfId="0" applyFont="1" applyFill="1" applyBorder="1" applyAlignment="1">
      <alignment vertical="top"/>
    </xf>
    <xf numFmtId="0" fontId="1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" fillId="9" borderId="0" xfId="0" applyFont="1" applyFill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left"/>
    </xf>
    <xf numFmtId="49" fontId="2" fillId="10" borderId="2" xfId="0" applyNumberFormat="1" applyFont="1" applyFill="1" applyBorder="1" applyAlignment="1">
      <alignment horizontal="left"/>
    </xf>
    <xf numFmtId="0" fontId="2" fillId="10" borderId="4" xfId="0" applyFont="1" applyFill="1" applyBorder="1" applyAlignment="1">
      <alignment horizontal="left"/>
    </xf>
    <xf numFmtId="165" fontId="2" fillId="10" borderId="5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6" fillId="5" borderId="2" xfId="0" applyFont="1" applyFill="1" applyBorder="1"/>
    <xf numFmtId="0" fontId="7" fillId="8" borderId="3" xfId="0" applyFont="1" applyFill="1" applyBorder="1" applyAlignment="1">
      <alignment horizontal="left" vertical="top"/>
    </xf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1" fillId="0" borderId="0" xfId="0" applyFont="1" applyAlignment="1"/>
    <xf numFmtId="0" fontId="2" fillId="3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2" fillId="4" borderId="8" xfId="0" applyFont="1" applyFill="1" applyBorder="1" applyAlignment="1"/>
    <xf numFmtId="0" fontId="2" fillId="2" borderId="1" xfId="0" applyFont="1" applyFill="1" applyBorder="1" applyAlignment="1"/>
    <xf numFmtId="0" fontId="2" fillId="4" borderId="2" xfId="0" applyFont="1" applyFill="1" applyBorder="1" applyAlignment="1"/>
    <xf numFmtId="0" fontId="2" fillId="4" borderId="7" xfId="0" applyFont="1" applyFill="1" applyBorder="1" applyAlignment="1"/>
    <xf numFmtId="0" fontId="2" fillId="4" borderId="6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4" xfId="0" applyNumberFormat="1" applyFont="1" applyFill="1" applyBorder="1" applyAlignment="1">
      <alignment horizontal="center"/>
    </xf>
    <xf numFmtId="0" fontId="2" fillId="2" borderId="15" xfId="0" applyFont="1" applyFill="1" applyBorder="1" applyAlignment="1"/>
    <xf numFmtId="49" fontId="2" fillId="3" borderId="13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right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/>
    <xf numFmtId="0" fontId="2" fillId="3" borderId="13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6" xfId="0" applyFont="1" applyFill="1" applyBorder="1" applyAlignment="1"/>
    <xf numFmtId="0" fontId="2" fillId="4" borderId="3" xfId="0" applyFont="1" applyFill="1" applyBorder="1" applyAlignment="1"/>
    <xf numFmtId="0" fontId="2" fillId="2" borderId="14" xfId="0" applyFont="1" applyFill="1" applyBorder="1" applyAlignment="1"/>
    <xf numFmtId="0" fontId="2" fillId="4" borderId="5" xfId="0" applyFont="1" applyFill="1" applyBorder="1" applyAlignment="1"/>
    <xf numFmtId="0" fontId="2" fillId="2" borderId="7" xfId="0" applyFont="1" applyFill="1" applyBorder="1" applyAlignment="1"/>
    <xf numFmtId="0" fontId="1" fillId="9" borderId="0" xfId="0" applyFont="1" applyFill="1" applyAlignme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65" fontId="2" fillId="10" borderId="4" xfId="1" applyNumberFormat="1" applyFont="1" applyFill="1" applyBorder="1" applyAlignment="1"/>
    <xf numFmtId="14" fontId="2" fillId="3" borderId="0" xfId="0" applyNumberFormat="1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165" fontId="2" fillId="4" borderId="4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5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5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8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5703125" style="30" customWidth="1"/>
    <col min="16" max="20" width="5.7109375" style="85" customWidth="1"/>
    <col min="21" max="21" width="8.7109375" style="85" customWidth="1"/>
    <col min="22" max="22" width="0.5703125" style="30" customWidth="1"/>
    <col min="23" max="27" width="5.7109375" style="85" customWidth="1"/>
    <col min="28" max="28" width="8.7109375" style="85" customWidth="1"/>
    <col min="29" max="29" width="0.5703125" style="30" customWidth="1"/>
    <col min="30" max="35" width="5.7109375" style="85" customWidth="1"/>
    <col min="36" max="36" width="82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52</v>
      </c>
      <c r="F1" s="18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1"/>
      <c r="W2" s="22" t="s">
        <v>16</v>
      </c>
      <c r="X2" s="14"/>
      <c r="Y2" s="14"/>
      <c r="Z2" s="14"/>
      <c r="AA2" s="14"/>
      <c r="AB2" s="15"/>
      <c r="AC2" s="91"/>
      <c r="AD2" s="22" t="s">
        <v>98</v>
      </c>
      <c r="AE2" s="14"/>
      <c r="AF2" s="14"/>
      <c r="AG2" s="20"/>
      <c r="AH2" s="14" t="s">
        <v>99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40">
        <v>1992</v>
      </c>
      <c r="C4" s="40" t="s">
        <v>118</v>
      </c>
      <c r="D4" s="41" t="s">
        <v>119</v>
      </c>
      <c r="E4" s="40"/>
      <c r="F4" s="42" t="s">
        <v>39</v>
      </c>
      <c r="G4" s="40"/>
      <c r="H4" s="40"/>
      <c r="I4" s="40"/>
      <c r="J4" s="40"/>
      <c r="K4" s="40"/>
      <c r="L4" s="40"/>
      <c r="M4" s="40"/>
      <c r="N4" s="43"/>
      <c r="O4" s="30"/>
      <c r="P4" s="35"/>
      <c r="Q4" s="35"/>
      <c r="R4" s="187"/>
      <c r="S4" s="35"/>
      <c r="T4" s="35"/>
      <c r="U4" s="35"/>
      <c r="V4" s="30"/>
      <c r="W4" s="185"/>
      <c r="X4" s="185"/>
      <c r="Y4" s="186"/>
      <c r="Z4" s="185"/>
      <c r="AA4" s="185"/>
      <c r="AB4" s="185"/>
      <c r="AC4" s="30"/>
      <c r="AD4" s="35"/>
      <c r="AE4" s="35"/>
      <c r="AF4" s="35"/>
      <c r="AG4" s="187"/>
      <c r="AH4" s="188"/>
      <c r="AI4" s="35"/>
      <c r="AJ4" s="9"/>
    </row>
    <row r="5" spans="1:36" s="23" customFormat="1" ht="15" customHeight="1" x14ac:dyDescent="0.2">
      <c r="A5" s="9"/>
      <c r="B5" s="25">
        <v>1993</v>
      </c>
      <c r="C5" s="25" t="s">
        <v>44</v>
      </c>
      <c r="D5" s="26" t="s">
        <v>45</v>
      </c>
      <c r="E5" s="25"/>
      <c r="F5" s="27" t="s">
        <v>43</v>
      </c>
      <c r="G5" s="87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185"/>
      <c r="X5" s="185"/>
      <c r="Y5" s="186"/>
      <c r="Z5" s="185"/>
      <c r="AA5" s="185"/>
      <c r="AB5" s="185"/>
      <c r="AC5" s="24"/>
      <c r="AD5" s="31"/>
      <c r="AE5" s="31"/>
      <c r="AF5" s="31"/>
      <c r="AG5" s="32"/>
      <c r="AH5" s="34"/>
      <c r="AI5" s="31"/>
      <c r="AJ5" s="9"/>
    </row>
    <row r="6" spans="1:36" s="23" customFormat="1" ht="15" customHeight="1" x14ac:dyDescent="0.25">
      <c r="A6" s="9"/>
      <c r="B6" s="35">
        <v>1994</v>
      </c>
      <c r="C6" s="35" t="s">
        <v>35</v>
      </c>
      <c r="D6" s="36" t="s">
        <v>36</v>
      </c>
      <c r="E6" s="35">
        <v>1</v>
      </c>
      <c r="F6" s="35">
        <v>0</v>
      </c>
      <c r="G6" s="35">
        <v>0</v>
      </c>
      <c r="H6" s="35">
        <v>0</v>
      </c>
      <c r="I6" s="35">
        <v>1</v>
      </c>
      <c r="J6" s="35">
        <v>0</v>
      </c>
      <c r="K6" s="35">
        <v>1</v>
      </c>
      <c r="L6" s="35">
        <v>0</v>
      </c>
      <c r="M6" s="35">
        <f>PRODUCT(F6+G6)</f>
        <v>0</v>
      </c>
      <c r="N6" s="37">
        <v>0.25</v>
      </c>
      <c r="O6" s="30"/>
      <c r="P6" s="35"/>
      <c r="Q6" s="35"/>
      <c r="R6" s="187"/>
      <c r="S6" s="35"/>
      <c r="T6" s="35"/>
      <c r="U6" s="35"/>
      <c r="V6" s="30"/>
      <c r="W6" s="185"/>
      <c r="X6" s="185"/>
      <c r="Y6" s="186"/>
      <c r="Z6" s="185"/>
      <c r="AA6" s="185"/>
      <c r="AB6" s="185"/>
      <c r="AC6" s="30"/>
      <c r="AD6" s="35"/>
      <c r="AE6" s="35"/>
      <c r="AF6" s="35"/>
      <c r="AG6" s="187"/>
      <c r="AH6" s="188"/>
      <c r="AI6" s="35"/>
      <c r="AJ6" s="9"/>
    </row>
    <row r="7" spans="1:36" s="23" customFormat="1" ht="15" customHeight="1" x14ac:dyDescent="0.25">
      <c r="A7" s="9"/>
      <c r="B7" s="25">
        <v>1995</v>
      </c>
      <c r="C7" s="25" t="s">
        <v>42</v>
      </c>
      <c r="D7" s="38" t="s">
        <v>48</v>
      </c>
      <c r="E7" s="27"/>
      <c r="F7" s="27" t="s">
        <v>43</v>
      </c>
      <c r="G7" s="87"/>
      <c r="H7" s="28"/>
      <c r="I7" s="25"/>
      <c r="J7" s="25"/>
      <c r="K7" s="25"/>
      <c r="L7" s="25"/>
      <c r="M7" s="25"/>
      <c r="N7" s="38"/>
      <c r="O7" s="30"/>
      <c r="P7" s="35"/>
      <c r="Q7" s="35"/>
      <c r="R7" s="187"/>
      <c r="S7" s="35"/>
      <c r="T7" s="35"/>
      <c r="U7" s="35"/>
      <c r="V7" s="30"/>
      <c r="W7" s="185"/>
      <c r="X7" s="185"/>
      <c r="Y7" s="186"/>
      <c r="Z7" s="185"/>
      <c r="AA7" s="185"/>
      <c r="AB7" s="185"/>
      <c r="AC7" s="30"/>
      <c r="AD7" s="35"/>
      <c r="AE7" s="35"/>
      <c r="AF7" s="35"/>
      <c r="AG7" s="187"/>
      <c r="AH7" s="188"/>
      <c r="AI7" s="35"/>
      <c r="AJ7" s="9"/>
    </row>
    <row r="8" spans="1:36" s="190" customFormat="1" ht="15" customHeight="1" x14ac:dyDescent="0.25">
      <c r="A8" s="189"/>
      <c r="B8" s="35">
        <v>1996</v>
      </c>
      <c r="C8" s="35"/>
      <c r="D8" s="36"/>
      <c r="E8" s="35"/>
      <c r="F8" s="35"/>
      <c r="G8" s="35"/>
      <c r="H8" s="35"/>
      <c r="I8" s="35"/>
      <c r="J8" s="35"/>
      <c r="K8" s="35"/>
      <c r="L8" s="35"/>
      <c r="M8" s="35"/>
      <c r="N8" s="37"/>
      <c r="O8" s="30"/>
      <c r="P8" s="31"/>
      <c r="Q8" s="31"/>
      <c r="R8" s="32"/>
      <c r="S8" s="31"/>
      <c r="T8" s="31"/>
      <c r="U8" s="32"/>
      <c r="V8" s="30"/>
      <c r="W8" s="39"/>
      <c r="X8" s="33"/>
      <c r="Y8" s="33"/>
      <c r="Z8" s="33"/>
      <c r="AA8" s="33"/>
      <c r="AB8" s="33"/>
      <c r="AC8" s="30"/>
      <c r="AD8" s="31"/>
      <c r="AE8" s="31"/>
      <c r="AF8" s="31"/>
      <c r="AG8" s="32"/>
      <c r="AH8" s="34"/>
      <c r="AI8" s="31"/>
      <c r="AJ8" s="189"/>
    </row>
    <row r="9" spans="1:36" s="23" customFormat="1" ht="15" customHeight="1" x14ac:dyDescent="0.25">
      <c r="A9" s="9"/>
      <c r="B9" s="35">
        <v>1997</v>
      </c>
      <c r="C9" s="35"/>
      <c r="D9" s="36"/>
      <c r="E9" s="35"/>
      <c r="F9" s="35"/>
      <c r="G9" s="35"/>
      <c r="H9" s="35"/>
      <c r="I9" s="35"/>
      <c r="J9" s="35"/>
      <c r="K9" s="35"/>
      <c r="L9" s="35"/>
      <c r="M9" s="35"/>
      <c r="N9" s="37"/>
      <c r="O9" s="30"/>
      <c r="P9" s="35"/>
      <c r="Q9" s="35"/>
      <c r="R9" s="187"/>
      <c r="S9" s="35"/>
      <c r="T9" s="35"/>
      <c r="U9" s="35"/>
      <c r="V9" s="30"/>
      <c r="W9" s="185"/>
      <c r="X9" s="185"/>
      <c r="Y9" s="186"/>
      <c r="Z9" s="185"/>
      <c r="AA9" s="185"/>
      <c r="AB9" s="185"/>
      <c r="AC9" s="30"/>
      <c r="AD9" s="35"/>
      <c r="AE9" s="35"/>
      <c r="AF9" s="35"/>
      <c r="AG9" s="187"/>
      <c r="AH9" s="188"/>
      <c r="AI9" s="35"/>
      <c r="AJ9" s="9"/>
    </row>
    <row r="10" spans="1:36" s="23" customFormat="1" ht="15" customHeight="1" x14ac:dyDescent="0.25">
      <c r="A10" s="9"/>
      <c r="B10" s="35">
        <v>1998</v>
      </c>
      <c r="C10" s="35"/>
      <c r="D10" s="36"/>
      <c r="E10" s="35"/>
      <c r="F10" s="35"/>
      <c r="G10" s="35"/>
      <c r="H10" s="35"/>
      <c r="I10" s="35"/>
      <c r="J10" s="35"/>
      <c r="K10" s="35"/>
      <c r="L10" s="35"/>
      <c r="M10" s="35"/>
      <c r="N10" s="37"/>
      <c r="O10" s="30"/>
      <c r="P10" s="35"/>
      <c r="Q10" s="35"/>
      <c r="R10" s="187"/>
      <c r="S10" s="35"/>
      <c r="T10" s="35"/>
      <c r="U10" s="35"/>
      <c r="V10" s="30"/>
      <c r="W10" s="185"/>
      <c r="X10" s="185"/>
      <c r="Y10" s="186"/>
      <c r="Z10" s="185"/>
      <c r="AA10" s="185"/>
      <c r="AB10" s="185"/>
      <c r="AC10" s="30"/>
      <c r="AD10" s="35"/>
      <c r="AE10" s="35"/>
      <c r="AF10" s="35"/>
      <c r="AG10" s="187"/>
      <c r="AH10" s="188"/>
      <c r="AI10" s="35"/>
      <c r="AJ10" s="9"/>
    </row>
    <row r="11" spans="1:36" s="23" customFormat="1" ht="15" customHeight="1" x14ac:dyDescent="0.25">
      <c r="A11" s="9"/>
      <c r="B11" s="40">
        <v>1999</v>
      </c>
      <c r="C11" s="40" t="s">
        <v>101</v>
      </c>
      <c r="D11" s="41" t="s">
        <v>40</v>
      </c>
      <c r="E11" s="40"/>
      <c r="F11" s="42" t="s">
        <v>39</v>
      </c>
      <c r="G11" s="40"/>
      <c r="H11" s="40"/>
      <c r="I11" s="40"/>
      <c r="J11" s="40"/>
      <c r="K11" s="40"/>
      <c r="L11" s="40"/>
      <c r="M11" s="40"/>
      <c r="N11" s="43"/>
      <c r="O11" s="30"/>
      <c r="P11" s="35"/>
      <c r="Q11" s="35"/>
      <c r="R11" s="187"/>
      <c r="S11" s="35"/>
      <c r="T11" s="35"/>
      <c r="U11" s="35"/>
      <c r="V11" s="30"/>
      <c r="W11" s="185"/>
      <c r="X11" s="185"/>
      <c r="Y11" s="186"/>
      <c r="Z11" s="185"/>
      <c r="AA11" s="185"/>
      <c r="AB11" s="185"/>
      <c r="AC11" s="30"/>
      <c r="AD11" s="35"/>
      <c r="AE11" s="35"/>
      <c r="AF11" s="35"/>
      <c r="AG11" s="187"/>
      <c r="AH11" s="188"/>
      <c r="AI11" s="35"/>
      <c r="AJ11" s="9"/>
    </row>
    <row r="12" spans="1:36" s="23" customFormat="1" ht="15" customHeight="1" x14ac:dyDescent="0.25">
      <c r="A12" s="9"/>
      <c r="B12" s="35">
        <v>2000</v>
      </c>
      <c r="C12" s="35"/>
      <c r="D12" s="36"/>
      <c r="E12" s="35"/>
      <c r="F12" s="35"/>
      <c r="G12" s="35"/>
      <c r="H12" s="35"/>
      <c r="I12" s="35"/>
      <c r="J12" s="35"/>
      <c r="K12" s="35"/>
      <c r="L12" s="35"/>
      <c r="M12" s="35"/>
      <c r="N12" s="37"/>
      <c r="O12" s="30"/>
      <c r="P12" s="35"/>
      <c r="Q12" s="35"/>
      <c r="R12" s="187"/>
      <c r="S12" s="35"/>
      <c r="T12" s="35"/>
      <c r="U12" s="35"/>
      <c r="V12" s="30"/>
      <c r="W12" s="185"/>
      <c r="X12" s="185"/>
      <c r="Y12" s="186"/>
      <c r="Z12" s="185"/>
      <c r="AA12" s="185"/>
      <c r="AB12" s="185"/>
      <c r="AC12" s="30"/>
      <c r="AD12" s="35"/>
      <c r="AE12" s="35"/>
      <c r="AF12" s="35"/>
      <c r="AG12" s="187"/>
      <c r="AH12" s="188"/>
      <c r="AI12" s="35"/>
      <c r="AJ12" s="9"/>
    </row>
    <row r="13" spans="1:36" s="23" customFormat="1" ht="15" customHeight="1" x14ac:dyDescent="0.25">
      <c r="A13" s="9"/>
      <c r="B13" s="35">
        <v>2001</v>
      </c>
      <c r="C13" s="35"/>
      <c r="D13" s="36"/>
      <c r="E13" s="35"/>
      <c r="F13" s="35"/>
      <c r="G13" s="35"/>
      <c r="H13" s="35"/>
      <c r="I13" s="35"/>
      <c r="J13" s="35"/>
      <c r="K13" s="35"/>
      <c r="L13" s="35"/>
      <c r="M13" s="35"/>
      <c r="N13" s="37"/>
      <c r="O13" s="30"/>
      <c r="P13" s="35"/>
      <c r="Q13" s="35"/>
      <c r="R13" s="187"/>
      <c r="S13" s="35"/>
      <c r="T13" s="35"/>
      <c r="U13" s="35"/>
      <c r="V13" s="30"/>
      <c r="W13" s="185"/>
      <c r="X13" s="185"/>
      <c r="Y13" s="186"/>
      <c r="Z13" s="185"/>
      <c r="AA13" s="185"/>
      <c r="AB13" s="185"/>
      <c r="AC13" s="30"/>
      <c r="AD13" s="35"/>
      <c r="AE13" s="35"/>
      <c r="AF13" s="35"/>
      <c r="AG13" s="187"/>
      <c r="AH13" s="188"/>
      <c r="AI13" s="35"/>
      <c r="AJ13" s="9"/>
    </row>
    <row r="14" spans="1:36" s="23" customFormat="1" ht="15" customHeight="1" x14ac:dyDescent="0.25">
      <c r="A14" s="9"/>
      <c r="B14" s="44">
        <v>2002</v>
      </c>
      <c r="C14" s="44" t="s">
        <v>41</v>
      </c>
      <c r="D14" s="45" t="s">
        <v>40</v>
      </c>
      <c r="E14" s="44"/>
      <c r="F14" s="46" t="s">
        <v>39</v>
      </c>
      <c r="G14" s="44"/>
      <c r="H14" s="44"/>
      <c r="I14" s="44"/>
      <c r="J14" s="44"/>
      <c r="K14" s="44"/>
      <c r="L14" s="44"/>
      <c r="M14" s="44"/>
      <c r="N14" s="43"/>
      <c r="O14" s="30"/>
      <c r="P14" s="35"/>
      <c r="Q14" s="35"/>
      <c r="R14" s="187"/>
      <c r="S14" s="35"/>
      <c r="T14" s="35"/>
      <c r="U14" s="35"/>
      <c r="V14" s="30"/>
      <c r="W14" s="185"/>
      <c r="X14" s="185"/>
      <c r="Y14" s="186"/>
      <c r="Z14" s="185"/>
      <c r="AA14" s="185"/>
      <c r="AB14" s="185"/>
      <c r="AC14" s="30"/>
      <c r="AD14" s="35"/>
      <c r="AE14" s="35"/>
      <c r="AF14" s="35"/>
      <c r="AG14" s="187"/>
      <c r="AH14" s="188"/>
      <c r="AI14" s="35"/>
      <c r="AJ14" s="9"/>
    </row>
    <row r="15" spans="1:36" s="23" customFormat="1" ht="15" customHeight="1" x14ac:dyDescent="0.25">
      <c r="A15" s="9"/>
      <c r="B15" s="44">
        <v>2203</v>
      </c>
      <c r="C15" s="44" t="s">
        <v>41</v>
      </c>
      <c r="D15" s="45" t="s">
        <v>40</v>
      </c>
      <c r="E15" s="44"/>
      <c r="F15" s="46" t="s">
        <v>39</v>
      </c>
      <c r="G15" s="44"/>
      <c r="H15" s="44"/>
      <c r="I15" s="44"/>
      <c r="J15" s="44"/>
      <c r="K15" s="44"/>
      <c r="L15" s="44"/>
      <c r="M15" s="44"/>
      <c r="N15" s="43"/>
      <c r="O15" s="30"/>
      <c r="P15" s="35"/>
      <c r="Q15" s="35"/>
      <c r="R15" s="187"/>
      <c r="S15" s="35"/>
      <c r="T15" s="35"/>
      <c r="U15" s="35"/>
      <c r="V15" s="30"/>
      <c r="W15" s="185"/>
      <c r="X15" s="185"/>
      <c r="Y15" s="186"/>
      <c r="Z15" s="185"/>
      <c r="AA15" s="185"/>
      <c r="AB15" s="185"/>
      <c r="AC15" s="30"/>
      <c r="AD15" s="35"/>
      <c r="AE15" s="35"/>
      <c r="AF15" s="35"/>
      <c r="AG15" s="187"/>
      <c r="AH15" s="188"/>
      <c r="AI15" s="35"/>
      <c r="AJ15" s="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f t="shared" ref="E16:M16" si="0">SUM(E6:E15)</f>
        <v>1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1</v>
      </c>
      <c r="J16" s="18">
        <f t="shared" si="0"/>
        <v>0</v>
      </c>
      <c r="K16" s="18">
        <f t="shared" si="0"/>
        <v>1</v>
      </c>
      <c r="L16" s="18">
        <f t="shared" si="0"/>
        <v>0</v>
      </c>
      <c r="M16" s="18">
        <f t="shared" si="0"/>
        <v>0</v>
      </c>
      <c r="N16" s="47">
        <v>0.25</v>
      </c>
      <c r="O16" s="24"/>
      <c r="P16" s="18">
        <f t="shared" ref="P16:AI16" si="1">SUM(P5:P5)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47">
        <v>0</v>
      </c>
      <c r="V16" s="24"/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47">
        <v>0</v>
      </c>
      <c r="AC16" s="24"/>
      <c r="AD16" s="18">
        <f t="shared" si="1"/>
        <v>0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9"/>
    </row>
    <row r="17" spans="1:37" ht="15" customHeight="1" x14ac:dyDescent="0.2">
      <c r="A17" s="9"/>
      <c r="B17" s="48" t="s">
        <v>2</v>
      </c>
      <c r="C17" s="34"/>
      <c r="D17" s="49">
        <f>SUM(F16:H16)+((I16-F16-G16)/3)+(E16/3)+(Z16*25)+(AA16*25)+(AB16*10)+(AC16*25)+(AD16*20)+(AE16*15)</f>
        <v>0.66666666666666663</v>
      </c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2"/>
      <c r="AI17" s="50"/>
      <c r="AJ17" s="9"/>
    </row>
    <row r="18" spans="1:37" s="23" customFormat="1" ht="15" customHeight="1" x14ac:dyDescent="0.25">
      <c r="A18" s="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30"/>
      <c r="P18" s="50"/>
      <c r="Q18" s="53"/>
      <c r="R18" s="50"/>
      <c r="S18" s="50"/>
      <c r="T18" s="50"/>
      <c r="U18" s="50"/>
      <c r="V18" s="30"/>
      <c r="W18" s="50"/>
      <c r="X18" s="50"/>
      <c r="Y18" s="50"/>
      <c r="Z18" s="50"/>
      <c r="AA18" s="50"/>
      <c r="AB18" s="50"/>
      <c r="AC18" s="30"/>
      <c r="AD18" s="50"/>
      <c r="AE18" s="50"/>
      <c r="AF18" s="50"/>
      <c r="AG18" s="50"/>
      <c r="AH18" s="50"/>
      <c r="AI18" s="50"/>
      <c r="AJ18" s="9"/>
    </row>
    <row r="19" spans="1:37" ht="15" customHeight="1" x14ac:dyDescent="0.25">
      <c r="A19" s="9"/>
      <c r="B19" s="22" t="s">
        <v>25</v>
      </c>
      <c r="C19" s="54"/>
      <c r="D19" s="5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50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5" t="s">
        <v>30</v>
      </c>
      <c r="Q19" s="12"/>
      <c r="R19" s="12"/>
      <c r="S19" s="12"/>
      <c r="T19" s="56"/>
      <c r="U19" s="56"/>
      <c r="V19" s="56"/>
      <c r="W19" s="56"/>
      <c r="X19" s="56"/>
      <c r="Y19" s="56"/>
      <c r="Z19" s="56"/>
      <c r="AA19" s="12"/>
      <c r="AB19" s="12"/>
      <c r="AC19" s="56"/>
      <c r="AD19" s="12"/>
      <c r="AE19" s="12"/>
      <c r="AF19" s="12"/>
      <c r="AG19" s="12"/>
      <c r="AH19" s="12"/>
      <c r="AI19" s="57"/>
      <c r="AJ19" s="9"/>
      <c r="AK19" s="50"/>
    </row>
    <row r="20" spans="1:37" ht="15" customHeight="1" x14ac:dyDescent="0.2">
      <c r="A20" s="9"/>
      <c r="B20" s="55" t="s">
        <v>13</v>
      </c>
      <c r="C20" s="12"/>
      <c r="D20" s="57"/>
      <c r="E20" s="31">
        <f>PRODUCT(E16)</f>
        <v>1</v>
      </c>
      <c r="F20" s="31">
        <f>PRODUCT(F16)</f>
        <v>0</v>
      </c>
      <c r="G20" s="31">
        <f>PRODUCT(G16)</f>
        <v>0</v>
      </c>
      <c r="H20" s="31">
        <f>PRODUCT(H16)</f>
        <v>0</v>
      </c>
      <c r="I20" s="31">
        <f>PRODUCT(I16)</f>
        <v>1</v>
      </c>
      <c r="J20" s="50"/>
      <c r="K20" s="58">
        <f>PRODUCT((F20+G20)/E20)</f>
        <v>0</v>
      </c>
      <c r="L20" s="58">
        <f>PRODUCT(H20/E20)</f>
        <v>0</v>
      </c>
      <c r="M20" s="58">
        <f>PRODUCT(I20/E20)</f>
        <v>1</v>
      </c>
      <c r="N20" s="37">
        <f>PRODUCT(N16)</f>
        <v>0.25</v>
      </c>
      <c r="O20" s="24"/>
      <c r="P20" s="59" t="s">
        <v>9</v>
      </c>
      <c r="Q20" s="60"/>
      <c r="R20" s="61" t="s">
        <v>37</v>
      </c>
      <c r="S20" s="61"/>
      <c r="T20" s="61"/>
      <c r="U20" s="61"/>
      <c r="V20" s="61"/>
      <c r="W20" s="61"/>
      <c r="X20" s="61"/>
      <c r="Y20" s="61"/>
      <c r="Z20" s="62" t="s">
        <v>11</v>
      </c>
      <c r="AA20" s="61"/>
      <c r="AB20" s="191" t="s">
        <v>38</v>
      </c>
      <c r="AC20" s="62"/>
      <c r="AD20" s="61"/>
      <c r="AE20" s="191"/>
      <c r="AF20" s="61"/>
      <c r="AG20" s="61"/>
      <c r="AH20" s="61"/>
      <c r="AI20" s="192"/>
      <c r="AJ20" s="9"/>
      <c r="AK20" s="50"/>
    </row>
    <row r="21" spans="1:37" ht="15" customHeight="1" x14ac:dyDescent="0.2">
      <c r="A21" s="9"/>
      <c r="B21" s="63" t="s">
        <v>15</v>
      </c>
      <c r="C21" s="64"/>
      <c r="D21" s="65"/>
      <c r="E21" s="31"/>
      <c r="F21" s="31"/>
      <c r="G21" s="31"/>
      <c r="H21" s="31"/>
      <c r="I21" s="31"/>
      <c r="J21" s="50"/>
      <c r="K21" s="58"/>
      <c r="L21" s="58"/>
      <c r="M21" s="58"/>
      <c r="N21" s="37"/>
      <c r="O21" s="24"/>
      <c r="P21" s="66" t="s">
        <v>102</v>
      </c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  <c r="AD21" s="68"/>
      <c r="AE21" s="193"/>
      <c r="AF21" s="68"/>
      <c r="AG21" s="68"/>
      <c r="AH21" s="69"/>
      <c r="AI21" s="194"/>
      <c r="AJ21" s="9"/>
      <c r="AK21" s="50"/>
    </row>
    <row r="22" spans="1:37" ht="15" customHeight="1" x14ac:dyDescent="0.2">
      <c r="A22" s="9"/>
      <c r="B22" s="70" t="s">
        <v>16</v>
      </c>
      <c r="C22" s="71"/>
      <c r="D22" s="72"/>
      <c r="E22" s="39"/>
      <c r="F22" s="39"/>
      <c r="G22" s="39"/>
      <c r="H22" s="39"/>
      <c r="I22" s="39"/>
      <c r="J22" s="50"/>
      <c r="K22" s="73"/>
      <c r="L22" s="73"/>
      <c r="M22" s="73"/>
      <c r="N22" s="74"/>
      <c r="O22" s="24"/>
      <c r="P22" s="66" t="s">
        <v>103</v>
      </c>
      <c r="Q22" s="67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  <c r="AD22" s="68"/>
      <c r="AE22" s="193"/>
      <c r="AF22" s="68"/>
      <c r="AG22" s="68"/>
      <c r="AH22" s="69"/>
      <c r="AI22" s="194"/>
      <c r="AJ22" s="9"/>
      <c r="AK22" s="50"/>
    </row>
    <row r="23" spans="1:37" ht="15" customHeight="1" x14ac:dyDescent="0.2">
      <c r="A23" s="9"/>
      <c r="B23" s="75" t="s">
        <v>26</v>
      </c>
      <c r="C23" s="76"/>
      <c r="D23" s="77"/>
      <c r="E23" s="18">
        <f>SUM(E20:E22)</f>
        <v>1</v>
      </c>
      <c r="F23" s="18">
        <f>SUM(F20:F22)</f>
        <v>0</v>
      </c>
      <c r="G23" s="18">
        <f>SUM(G20:G22)</f>
        <v>0</v>
      </c>
      <c r="H23" s="18">
        <f>SUM(H20:H22)</f>
        <v>0</v>
      </c>
      <c r="I23" s="18">
        <f>SUM(I20:I22)</f>
        <v>1</v>
      </c>
      <c r="J23" s="50"/>
      <c r="K23" s="78">
        <f>PRODUCT((F23+G23)/E23)</f>
        <v>0</v>
      </c>
      <c r="L23" s="78">
        <f>PRODUCT(H23/E23)</f>
        <v>0</v>
      </c>
      <c r="M23" s="78">
        <f>PRODUCT(I23/E23)</f>
        <v>1</v>
      </c>
      <c r="N23" s="47">
        <v>0.25</v>
      </c>
      <c r="O23" s="24"/>
      <c r="P23" s="79" t="s">
        <v>10</v>
      </c>
      <c r="Q23" s="80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2"/>
      <c r="AD23" s="81"/>
      <c r="AE23" s="195"/>
      <c r="AF23" s="81"/>
      <c r="AG23" s="81"/>
      <c r="AH23" s="82"/>
      <c r="AI23" s="196"/>
      <c r="AJ23" s="9"/>
      <c r="AK23" s="50"/>
    </row>
    <row r="24" spans="1:37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0"/>
      <c r="K24" s="52"/>
      <c r="L24" s="52"/>
      <c r="M24" s="52"/>
      <c r="N24" s="51"/>
      <c r="O24" s="24"/>
      <c r="P24" s="50"/>
      <c r="Q24" s="53"/>
      <c r="R24" s="50"/>
      <c r="S24" s="50"/>
      <c r="T24" s="24"/>
      <c r="U24" s="24"/>
      <c r="V24" s="24"/>
      <c r="W24" s="24"/>
      <c r="X24" s="83"/>
      <c r="Y24" s="50"/>
      <c r="Z24" s="50"/>
      <c r="AA24" s="50"/>
      <c r="AB24" s="50"/>
      <c r="AC24" s="24"/>
      <c r="AD24" s="50"/>
      <c r="AE24" s="50"/>
      <c r="AF24" s="50"/>
      <c r="AG24" s="50"/>
      <c r="AH24" s="50"/>
      <c r="AI24" s="50"/>
      <c r="AJ24" s="9"/>
      <c r="AK24" s="24"/>
    </row>
    <row r="25" spans="1:37" ht="15" customHeight="1" x14ac:dyDescent="0.25">
      <c r="A25" s="9"/>
      <c r="B25" s="84" t="s">
        <v>46</v>
      </c>
      <c r="C25" s="50"/>
      <c r="D25" s="84" t="s">
        <v>50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4"/>
      <c r="P25" s="50"/>
      <c r="Q25" s="53"/>
      <c r="R25" s="50"/>
      <c r="S25" s="50"/>
      <c r="T25" s="24"/>
      <c r="U25" s="24"/>
      <c r="V25" s="24"/>
      <c r="W25" s="24"/>
      <c r="X25" s="83"/>
      <c r="Y25" s="50"/>
      <c r="Z25" s="50"/>
      <c r="AA25" s="50"/>
      <c r="AB25" s="50"/>
      <c r="AC25" s="24"/>
      <c r="AD25" s="50"/>
      <c r="AE25" s="50"/>
      <c r="AF25" s="50"/>
      <c r="AG25" s="50"/>
      <c r="AH25" s="50"/>
      <c r="AI25" s="50"/>
      <c r="AJ25" s="9"/>
    </row>
    <row r="26" spans="1:37" ht="15" customHeight="1" x14ac:dyDescent="0.25">
      <c r="A26" s="9"/>
      <c r="B26" s="84"/>
      <c r="C26" s="50"/>
      <c r="D26" s="84" t="s">
        <v>47</v>
      </c>
      <c r="E26" s="24"/>
      <c r="F26" s="24"/>
      <c r="G26" s="50"/>
      <c r="H26" s="50"/>
      <c r="I26" s="50"/>
      <c r="J26" s="50"/>
      <c r="K26" s="50"/>
      <c r="L26" s="50"/>
      <c r="M26" s="50"/>
      <c r="N26" s="51"/>
      <c r="O26" s="24"/>
      <c r="P26" s="50"/>
      <c r="Q26" s="53"/>
      <c r="R26" s="50"/>
      <c r="S26" s="50"/>
      <c r="T26" s="24"/>
      <c r="U26" s="24"/>
      <c r="V26" s="24"/>
      <c r="W26" s="24"/>
      <c r="X26" s="83"/>
      <c r="Y26" s="50"/>
      <c r="Z26" s="50"/>
      <c r="AA26" s="50"/>
      <c r="AB26" s="50"/>
      <c r="AC26" s="24"/>
      <c r="AD26" s="50"/>
      <c r="AE26" s="50"/>
      <c r="AF26" s="50"/>
      <c r="AG26" s="50"/>
      <c r="AH26" s="50"/>
      <c r="AI26" s="50"/>
      <c r="AJ26" s="9"/>
    </row>
    <row r="27" spans="1:37" ht="15" customHeight="1" x14ac:dyDescent="0.25">
      <c r="A27" s="9"/>
      <c r="B27" s="84"/>
      <c r="C27" s="50"/>
      <c r="D27" s="84" t="s">
        <v>49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24"/>
      <c r="P27" s="50"/>
      <c r="Q27" s="53"/>
      <c r="R27" s="50"/>
      <c r="S27" s="50"/>
      <c r="T27" s="24"/>
      <c r="U27" s="24"/>
      <c r="V27" s="24"/>
      <c r="W27" s="24"/>
      <c r="X27" s="83"/>
      <c r="Y27" s="50"/>
      <c r="Z27" s="50"/>
      <c r="AA27" s="50"/>
      <c r="AB27" s="50"/>
      <c r="AC27" s="24"/>
      <c r="AD27" s="50"/>
      <c r="AE27" s="50"/>
      <c r="AF27" s="50"/>
      <c r="AG27" s="50"/>
      <c r="AH27" s="50"/>
      <c r="AI27" s="50"/>
      <c r="AJ27" s="9"/>
    </row>
    <row r="28" spans="1:37" ht="15" customHeight="1" x14ac:dyDescent="0.25">
      <c r="A28" s="9"/>
      <c r="B28" s="84"/>
      <c r="C28" s="50"/>
      <c r="D28" s="50" t="s">
        <v>51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24"/>
      <c r="P28" s="50"/>
      <c r="Q28" s="53"/>
      <c r="R28" s="50"/>
      <c r="S28" s="50"/>
      <c r="T28" s="24"/>
      <c r="U28" s="24"/>
      <c r="V28" s="24"/>
      <c r="W28" s="24"/>
      <c r="X28" s="83"/>
      <c r="Y28" s="8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8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4"/>
      <c r="P29" s="50"/>
      <c r="Q29" s="53"/>
      <c r="R29" s="50"/>
      <c r="S29" s="50"/>
      <c r="T29" s="24"/>
      <c r="U29" s="24"/>
      <c r="V29" s="24"/>
      <c r="W29" s="24"/>
      <c r="X29" s="83"/>
      <c r="Y29" s="8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4"/>
      <c r="P30" s="50"/>
      <c r="Q30" s="53"/>
      <c r="R30" s="50"/>
      <c r="S30" s="50"/>
      <c r="T30" s="24"/>
      <c r="U30" s="24"/>
      <c r="V30" s="24"/>
      <c r="W30" s="24"/>
      <c r="X30" s="83"/>
      <c r="Y30" s="8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4"/>
      <c r="P31" s="50"/>
      <c r="Q31" s="53"/>
      <c r="R31" s="50"/>
      <c r="S31" s="50"/>
      <c r="T31" s="24"/>
      <c r="U31" s="24"/>
      <c r="V31" s="24"/>
      <c r="W31" s="24"/>
      <c r="X31" s="83"/>
      <c r="Y31" s="8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4"/>
      <c r="P32" s="50"/>
      <c r="Q32" s="53"/>
      <c r="R32" s="50"/>
      <c r="S32" s="50"/>
      <c r="T32" s="24"/>
      <c r="U32" s="24"/>
      <c r="V32" s="24"/>
      <c r="W32" s="24"/>
      <c r="X32" s="83"/>
      <c r="Y32" s="8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50"/>
      <c r="T33" s="24"/>
      <c r="U33" s="24"/>
      <c r="V33" s="24"/>
      <c r="W33" s="24"/>
      <c r="X33" s="83"/>
      <c r="Y33" s="8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83"/>
      <c r="Y34" s="8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83"/>
      <c r="Y35" s="8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83"/>
      <c r="Y36" s="8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83"/>
      <c r="Y37" s="8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83"/>
      <c r="Y38" s="8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3"/>
      <c r="Y39" s="8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83"/>
      <c r="Y40" s="8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83"/>
      <c r="Y41" s="8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83"/>
      <c r="Y42" s="8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3"/>
      <c r="O67" s="24"/>
      <c r="P67" s="50"/>
      <c r="Q67" s="53"/>
      <c r="R67" s="50"/>
      <c r="S67" s="50"/>
      <c r="T67" s="24"/>
      <c r="U67" s="24"/>
      <c r="V67" s="24"/>
      <c r="W67" s="24"/>
      <c r="X67" s="83"/>
      <c r="Y67" s="50"/>
      <c r="Z67" s="50"/>
      <c r="AA67" s="50"/>
      <c r="AB67" s="50"/>
      <c r="AC67" s="24"/>
      <c r="AD67" s="50"/>
      <c r="AE67" s="50"/>
      <c r="AF67" s="50"/>
      <c r="AG67" s="50"/>
      <c r="AH67" s="50"/>
      <c r="AI67" s="50"/>
    </row>
    <row r="68" spans="1:3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4"/>
      <c r="P68" s="50"/>
      <c r="Q68" s="53"/>
      <c r="R68" s="50"/>
      <c r="S68" s="50"/>
      <c r="T68" s="24"/>
      <c r="U68" s="24"/>
      <c r="V68" s="24"/>
      <c r="W68" s="24"/>
      <c r="X68" s="83"/>
      <c r="Y68" s="50"/>
      <c r="Z68" s="50"/>
      <c r="AA68" s="50"/>
      <c r="AB68" s="50"/>
      <c r="AC68" s="24"/>
      <c r="AD68" s="50"/>
      <c r="AE68" s="50"/>
      <c r="AF68" s="50"/>
      <c r="AG68" s="50"/>
      <c r="AH68" s="50"/>
      <c r="AI68" s="50"/>
    </row>
    <row r="69" spans="1:3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4"/>
      <c r="P69" s="50"/>
      <c r="Q69" s="53"/>
      <c r="R69" s="50"/>
      <c r="S69" s="50"/>
      <c r="T69" s="24"/>
      <c r="U69" s="24"/>
      <c r="V69" s="24"/>
      <c r="W69" s="24"/>
      <c r="X69" s="83"/>
      <c r="Y69" s="50"/>
      <c r="Z69" s="50"/>
      <c r="AA69" s="50"/>
      <c r="AB69" s="50"/>
      <c r="AC69" s="24"/>
      <c r="AD69" s="50"/>
      <c r="AE69" s="50"/>
      <c r="AF69" s="50"/>
      <c r="AG69" s="50"/>
      <c r="AH69" s="50"/>
      <c r="AI69" s="50"/>
    </row>
    <row r="70" spans="1:3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4"/>
      <c r="P70" s="50"/>
      <c r="Q70" s="53"/>
      <c r="R70" s="50"/>
      <c r="S70" s="50"/>
      <c r="T70" s="24"/>
      <c r="U70" s="24"/>
      <c r="V70" s="24"/>
      <c r="W70" s="24"/>
      <c r="X70" s="83"/>
      <c r="Y70" s="50"/>
      <c r="Z70" s="50"/>
      <c r="AA70" s="50"/>
      <c r="AB70" s="50"/>
      <c r="AC70" s="24"/>
      <c r="AD70" s="50"/>
      <c r="AE70" s="50"/>
      <c r="AF70" s="50"/>
      <c r="AG70" s="50"/>
      <c r="AH70" s="50"/>
      <c r="AI70" s="50"/>
    </row>
    <row r="71" spans="1:3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4"/>
      <c r="P71" s="50"/>
      <c r="Q71" s="53"/>
      <c r="R71" s="50"/>
      <c r="S71" s="50"/>
      <c r="T71" s="24"/>
      <c r="U71" s="24"/>
      <c r="V71" s="24"/>
      <c r="W71" s="24"/>
      <c r="X71" s="83"/>
      <c r="Y71" s="50"/>
      <c r="Z71" s="50"/>
      <c r="AA71" s="50"/>
      <c r="AB71" s="50"/>
      <c r="AC71" s="24"/>
      <c r="AD71" s="50"/>
      <c r="AE71" s="50"/>
      <c r="AF71" s="50"/>
      <c r="AG71" s="50"/>
      <c r="AH71" s="50"/>
      <c r="AI71" s="50"/>
    </row>
    <row r="72" spans="1:3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4"/>
      <c r="P72" s="50"/>
      <c r="Q72" s="53"/>
      <c r="R72" s="50"/>
      <c r="S72" s="50"/>
      <c r="T72" s="24"/>
      <c r="U72" s="24"/>
      <c r="V72" s="24"/>
      <c r="W72" s="24"/>
      <c r="X72" s="83"/>
      <c r="Y72" s="50"/>
      <c r="Z72" s="50"/>
      <c r="AA72" s="50"/>
      <c r="AB72" s="50"/>
      <c r="AC72" s="24"/>
      <c r="AD72" s="50"/>
      <c r="AE72" s="50"/>
      <c r="AF72" s="50"/>
      <c r="AG72" s="50"/>
      <c r="AH72" s="50"/>
      <c r="AI72" s="50"/>
    </row>
    <row r="73" spans="1:3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4"/>
      <c r="P73" s="50"/>
      <c r="Q73" s="53"/>
      <c r="R73" s="50"/>
      <c r="S73" s="50"/>
      <c r="T73" s="24"/>
      <c r="U73" s="24"/>
      <c r="V73" s="24"/>
      <c r="W73" s="24"/>
      <c r="X73" s="83"/>
      <c r="Y73" s="50"/>
      <c r="Z73" s="50"/>
      <c r="AA73" s="50"/>
      <c r="AB73" s="50"/>
      <c r="AC73" s="24"/>
      <c r="AD73" s="50"/>
      <c r="AE73" s="50"/>
      <c r="AF73" s="50"/>
      <c r="AG73" s="50"/>
      <c r="AH73" s="50"/>
      <c r="AI73" s="50"/>
    </row>
    <row r="74" spans="1:3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4"/>
      <c r="P74" s="50"/>
      <c r="Q74" s="53"/>
      <c r="R74" s="50"/>
      <c r="S74" s="50"/>
      <c r="T74" s="24"/>
      <c r="U74" s="24"/>
      <c r="V74" s="24"/>
      <c r="W74" s="24"/>
      <c r="X74" s="83"/>
      <c r="Y74" s="50"/>
      <c r="Z74" s="50"/>
      <c r="AA74" s="50"/>
      <c r="AB74" s="50"/>
      <c r="AC74" s="24"/>
      <c r="AD74" s="50"/>
      <c r="AE74" s="50"/>
      <c r="AF74" s="50"/>
      <c r="AG74" s="50"/>
      <c r="AH74" s="50"/>
      <c r="AI74" s="50"/>
    </row>
    <row r="75" spans="1:3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4"/>
      <c r="P75" s="50"/>
      <c r="Q75" s="53"/>
      <c r="R75" s="50"/>
      <c r="S75" s="50"/>
      <c r="T75" s="24"/>
      <c r="U75" s="24"/>
      <c r="V75" s="24"/>
      <c r="W75" s="24"/>
      <c r="X75" s="83"/>
      <c r="Y75" s="50"/>
      <c r="Z75" s="50"/>
      <c r="AA75" s="50"/>
      <c r="AB75" s="50"/>
      <c r="AC75" s="24"/>
      <c r="AD75" s="50"/>
      <c r="AE75" s="50"/>
      <c r="AF75" s="50"/>
      <c r="AG75" s="50"/>
      <c r="AH75" s="50"/>
      <c r="AI75" s="50"/>
    </row>
    <row r="76" spans="1:3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4"/>
      <c r="P76" s="50"/>
      <c r="Q76" s="53"/>
      <c r="R76" s="50"/>
      <c r="S76" s="50"/>
      <c r="T76" s="24"/>
      <c r="U76" s="24"/>
      <c r="V76" s="24"/>
      <c r="W76" s="24"/>
      <c r="X76" s="83"/>
      <c r="Y76" s="50"/>
      <c r="Z76" s="50"/>
      <c r="AA76" s="50"/>
      <c r="AB76" s="50"/>
      <c r="AC76" s="24"/>
      <c r="AD76" s="50"/>
      <c r="AE76" s="50"/>
      <c r="AF76" s="50"/>
      <c r="AG76" s="50"/>
      <c r="AH76" s="50"/>
      <c r="AI76" s="50"/>
    </row>
    <row r="77" spans="1:3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4"/>
      <c r="P77" s="50"/>
      <c r="Q77" s="53"/>
      <c r="R77" s="50"/>
      <c r="S77" s="50"/>
      <c r="T77" s="24"/>
      <c r="U77" s="24"/>
      <c r="V77" s="24"/>
      <c r="W77" s="24"/>
      <c r="X77" s="83"/>
      <c r="Y77" s="50"/>
      <c r="Z77" s="50"/>
      <c r="AA77" s="50"/>
      <c r="AB77" s="50"/>
      <c r="AC77" s="24"/>
      <c r="AD77" s="50"/>
      <c r="AE77" s="50"/>
      <c r="AF77" s="50"/>
      <c r="AG77" s="50"/>
      <c r="AH77" s="50"/>
      <c r="AI77" s="50"/>
    </row>
    <row r="78" spans="1:3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4"/>
      <c r="P78" s="50"/>
      <c r="Q78" s="53"/>
      <c r="R78" s="50"/>
      <c r="S78" s="50"/>
      <c r="T78" s="24"/>
      <c r="U78" s="24"/>
      <c r="V78" s="24"/>
      <c r="W78" s="24"/>
      <c r="X78" s="83"/>
      <c r="Y78" s="50"/>
      <c r="Z78" s="50"/>
      <c r="AA78" s="50"/>
      <c r="AB78" s="50"/>
      <c r="AC78" s="24"/>
      <c r="AD78" s="50"/>
      <c r="AE78" s="50"/>
      <c r="AF78" s="50"/>
      <c r="AG78" s="50"/>
      <c r="AH78" s="50"/>
      <c r="AI78" s="50"/>
    </row>
    <row r="79" spans="1:3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4"/>
      <c r="P79" s="50"/>
      <c r="Q79" s="53"/>
      <c r="R79" s="50"/>
      <c r="S79" s="50"/>
      <c r="T79" s="24"/>
      <c r="U79" s="24"/>
      <c r="V79" s="24"/>
      <c r="W79" s="24"/>
      <c r="X79" s="83"/>
      <c r="Y79" s="50"/>
      <c r="Z79" s="50"/>
      <c r="AA79" s="50"/>
      <c r="AB79" s="50"/>
      <c r="AC79" s="24"/>
      <c r="AD79" s="50"/>
      <c r="AE79" s="50"/>
      <c r="AF79" s="50"/>
      <c r="AG79" s="50"/>
      <c r="AH79" s="50"/>
      <c r="AI79" s="50"/>
    </row>
    <row r="80" spans="1:3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4"/>
      <c r="P80" s="50"/>
      <c r="Q80" s="53"/>
      <c r="R80" s="50"/>
      <c r="S80" s="50"/>
      <c r="T80" s="24"/>
      <c r="U80" s="24"/>
      <c r="V80" s="24"/>
      <c r="W80" s="24"/>
      <c r="X80" s="83"/>
      <c r="Y80" s="50"/>
      <c r="Z80" s="50"/>
      <c r="AA80" s="50"/>
      <c r="AB80" s="50"/>
      <c r="AC80" s="24"/>
      <c r="AD80" s="50"/>
      <c r="AE80" s="50"/>
      <c r="AF80" s="50"/>
      <c r="AG80" s="50"/>
      <c r="AH80" s="50"/>
      <c r="AI80" s="50"/>
    </row>
    <row r="81" spans="1:3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4"/>
      <c r="P81" s="50"/>
      <c r="Q81" s="53"/>
      <c r="R81" s="50"/>
      <c r="S81" s="50"/>
      <c r="T81" s="24"/>
      <c r="U81" s="24"/>
      <c r="V81" s="24"/>
      <c r="W81" s="24"/>
      <c r="X81" s="83"/>
      <c r="Y81" s="50"/>
      <c r="Z81" s="50"/>
      <c r="AA81" s="50"/>
      <c r="AB81" s="50"/>
      <c r="AC81" s="24"/>
      <c r="AD81" s="50"/>
      <c r="AE81" s="50"/>
      <c r="AF81" s="50"/>
      <c r="AG81" s="50"/>
      <c r="AH81" s="50"/>
      <c r="AI81" s="50"/>
    </row>
    <row r="82" spans="1:3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4"/>
      <c r="P82" s="50"/>
      <c r="Q82" s="53"/>
      <c r="R82" s="50"/>
      <c r="S82" s="50"/>
      <c r="T82" s="24"/>
      <c r="U82" s="24"/>
      <c r="V82" s="24"/>
      <c r="W82" s="24"/>
      <c r="X82" s="83"/>
      <c r="Y82" s="50"/>
      <c r="Z82" s="50"/>
      <c r="AA82" s="50"/>
      <c r="AB82" s="50"/>
      <c r="AC82" s="24"/>
      <c r="AD82" s="50"/>
      <c r="AE82" s="50"/>
      <c r="AF82" s="50"/>
      <c r="AG82" s="50"/>
      <c r="AH82" s="50"/>
      <c r="AI82" s="50"/>
    </row>
    <row r="83" spans="1:3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4"/>
      <c r="P83" s="50"/>
      <c r="Q83" s="53"/>
      <c r="R83" s="50"/>
      <c r="S83" s="50"/>
      <c r="T83" s="24"/>
      <c r="U83" s="24"/>
      <c r="V83" s="24"/>
      <c r="W83" s="24"/>
      <c r="X83" s="83"/>
      <c r="Y83" s="50"/>
      <c r="Z83" s="50"/>
      <c r="AA83" s="50"/>
      <c r="AB83" s="50"/>
      <c r="AC83" s="24"/>
      <c r="AD83" s="50"/>
      <c r="AE83" s="50"/>
      <c r="AF83" s="50"/>
      <c r="AG83" s="50"/>
      <c r="AH83" s="50"/>
      <c r="AI83" s="50"/>
    </row>
    <row r="84" spans="1:3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4"/>
      <c r="P84" s="50"/>
      <c r="Q84" s="53"/>
      <c r="R84" s="50"/>
      <c r="S84" s="50"/>
      <c r="T84" s="24"/>
      <c r="U84" s="24"/>
      <c r="V84" s="24"/>
      <c r="W84" s="24"/>
      <c r="X84" s="83"/>
      <c r="Y84" s="50"/>
      <c r="Z84" s="50"/>
      <c r="AA84" s="50"/>
      <c r="AB84" s="50"/>
      <c r="AC84" s="24"/>
      <c r="AD84" s="50"/>
      <c r="AE84" s="50"/>
      <c r="AF84" s="50"/>
      <c r="AG84" s="50"/>
      <c r="AH84" s="50"/>
      <c r="AI84" s="50"/>
    </row>
    <row r="85" spans="1:3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4"/>
      <c r="P85" s="50"/>
      <c r="Q85" s="53"/>
      <c r="R85" s="50"/>
      <c r="S85" s="50"/>
      <c r="T85" s="24"/>
      <c r="U85" s="24"/>
      <c r="V85" s="24"/>
      <c r="W85" s="24"/>
      <c r="X85" s="83"/>
      <c r="Y85" s="50"/>
      <c r="Z85" s="50"/>
      <c r="AA85" s="50"/>
      <c r="AB85" s="50"/>
      <c r="AC85" s="24"/>
      <c r="AD85" s="50"/>
      <c r="AE85" s="50"/>
      <c r="AF85" s="50"/>
      <c r="AG85" s="50"/>
      <c r="AH85" s="50"/>
      <c r="AI85" s="50"/>
    </row>
    <row r="86" spans="1:3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4"/>
      <c r="P86" s="50"/>
      <c r="Q86" s="53"/>
      <c r="R86" s="50"/>
      <c r="S86" s="50"/>
      <c r="T86" s="24"/>
      <c r="U86" s="24"/>
      <c r="V86" s="24"/>
      <c r="W86" s="24"/>
      <c r="X86" s="83"/>
      <c r="Y86" s="50"/>
      <c r="Z86" s="50"/>
      <c r="AA86" s="50"/>
      <c r="AB86" s="50"/>
      <c r="AC86" s="24"/>
      <c r="AD86" s="50"/>
      <c r="AE86" s="50"/>
      <c r="AF86" s="50"/>
      <c r="AG86" s="50"/>
      <c r="AH86" s="50"/>
      <c r="AI86" s="50"/>
    </row>
    <row r="87" spans="1:3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4"/>
      <c r="P87" s="50"/>
      <c r="Q87" s="53"/>
      <c r="R87" s="50"/>
      <c r="S87" s="50"/>
      <c r="T87" s="24"/>
      <c r="U87" s="24"/>
      <c r="V87" s="24"/>
      <c r="W87" s="24"/>
      <c r="X87" s="83"/>
      <c r="Y87" s="50"/>
      <c r="Z87" s="50"/>
      <c r="AA87" s="50"/>
      <c r="AB87" s="50"/>
      <c r="AC87" s="24"/>
      <c r="AD87" s="50"/>
      <c r="AE87" s="50"/>
      <c r="AF87" s="50"/>
      <c r="AG87" s="50"/>
      <c r="AH87" s="50"/>
      <c r="AI87" s="50"/>
    </row>
    <row r="88" spans="1:3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4"/>
      <c r="P88" s="50"/>
      <c r="Q88" s="53"/>
      <c r="R88" s="50"/>
      <c r="S88" s="50"/>
      <c r="T88" s="24"/>
      <c r="U88" s="24"/>
      <c r="V88" s="24"/>
      <c r="W88" s="24"/>
      <c r="X88" s="83"/>
      <c r="Y88" s="50"/>
      <c r="Z88" s="50"/>
      <c r="AA88" s="50"/>
      <c r="AB88" s="50"/>
      <c r="AC88" s="24"/>
      <c r="AD88" s="50"/>
      <c r="AE88" s="50"/>
      <c r="AF88" s="50"/>
      <c r="AG88" s="50"/>
      <c r="AH88" s="50"/>
      <c r="AI88" s="50"/>
    </row>
    <row r="89" spans="1:3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4"/>
      <c r="P89" s="50"/>
      <c r="Q89" s="53"/>
      <c r="R89" s="50"/>
      <c r="S89" s="50"/>
      <c r="T89" s="24"/>
      <c r="U89" s="24"/>
      <c r="V89" s="24"/>
      <c r="W89" s="24"/>
      <c r="X89" s="83"/>
      <c r="Y89" s="50"/>
      <c r="Z89" s="50"/>
      <c r="AA89" s="50"/>
      <c r="AB89" s="50"/>
      <c r="AC89" s="24"/>
      <c r="AD89" s="50"/>
      <c r="AE89" s="50"/>
      <c r="AF89" s="50"/>
      <c r="AG89" s="50"/>
      <c r="AH89" s="50"/>
      <c r="AI89" s="50"/>
    </row>
    <row r="90" spans="1:3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4"/>
      <c r="P90" s="50"/>
      <c r="Q90" s="53"/>
      <c r="R90" s="50"/>
      <c r="S90" s="50"/>
      <c r="T90" s="24"/>
      <c r="U90" s="24"/>
      <c r="V90" s="24"/>
      <c r="W90" s="24"/>
      <c r="X90" s="83"/>
      <c r="Y90" s="50"/>
      <c r="Z90" s="50"/>
      <c r="AA90" s="50"/>
      <c r="AB90" s="50"/>
      <c r="AC90" s="24"/>
      <c r="AD90" s="50"/>
      <c r="AE90" s="50"/>
      <c r="AF90" s="50"/>
      <c r="AG90" s="50"/>
      <c r="AH90" s="50"/>
      <c r="AI90" s="50"/>
    </row>
    <row r="91" spans="1:3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4"/>
      <c r="P91" s="50"/>
      <c r="Q91" s="53"/>
      <c r="R91" s="50"/>
      <c r="S91" s="50"/>
      <c r="T91" s="24"/>
      <c r="U91" s="24"/>
      <c r="V91" s="24"/>
      <c r="W91" s="24"/>
      <c r="X91" s="83"/>
      <c r="Y91" s="50"/>
      <c r="Z91" s="50"/>
      <c r="AA91" s="50"/>
      <c r="AB91" s="50"/>
      <c r="AC91" s="24"/>
      <c r="AD91" s="50"/>
      <c r="AE91" s="50"/>
      <c r="AF91" s="50"/>
      <c r="AG91" s="50"/>
      <c r="AH91" s="50"/>
      <c r="AI91" s="50"/>
    </row>
    <row r="92" spans="1:3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4"/>
      <c r="P92" s="50"/>
      <c r="Q92" s="53"/>
      <c r="R92" s="50"/>
      <c r="S92" s="50"/>
      <c r="T92" s="24"/>
      <c r="U92" s="24"/>
      <c r="V92" s="24"/>
      <c r="W92" s="24"/>
      <c r="X92" s="83"/>
      <c r="Y92" s="50"/>
      <c r="Z92" s="50"/>
      <c r="AA92" s="50"/>
      <c r="AB92" s="50"/>
      <c r="AC92" s="24"/>
      <c r="AD92" s="50"/>
      <c r="AE92" s="50"/>
      <c r="AF92" s="50"/>
      <c r="AG92" s="50"/>
      <c r="AH92" s="50"/>
      <c r="AI92" s="50"/>
    </row>
    <row r="93" spans="1:3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4"/>
      <c r="P93" s="50"/>
      <c r="Q93" s="53"/>
      <c r="R93" s="50"/>
      <c r="S93" s="50"/>
      <c r="T93" s="24"/>
      <c r="U93" s="24"/>
      <c r="V93" s="24"/>
      <c r="W93" s="24"/>
      <c r="X93" s="83"/>
      <c r="Y93" s="50"/>
      <c r="Z93" s="50"/>
      <c r="AA93" s="50"/>
      <c r="AB93" s="50"/>
      <c r="AC93" s="24"/>
      <c r="AD93" s="50"/>
      <c r="AE93" s="50"/>
      <c r="AF93" s="50"/>
      <c r="AG93" s="50"/>
      <c r="AH93" s="50"/>
      <c r="AI93" s="50"/>
    </row>
    <row r="94" spans="1:3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4"/>
      <c r="P94" s="50"/>
      <c r="Q94" s="53"/>
      <c r="R94" s="50"/>
      <c r="S94" s="50"/>
      <c r="T94" s="24"/>
      <c r="U94" s="24"/>
      <c r="V94" s="24"/>
      <c r="W94" s="24"/>
      <c r="X94" s="83"/>
      <c r="Y94" s="50"/>
      <c r="Z94" s="50"/>
      <c r="AA94" s="50"/>
      <c r="AB94" s="50"/>
      <c r="AC94" s="24"/>
      <c r="AD94" s="50"/>
      <c r="AE94" s="50"/>
      <c r="AF94" s="50"/>
      <c r="AG94" s="50"/>
      <c r="AH94" s="50"/>
      <c r="AI94" s="50"/>
    </row>
    <row r="95" spans="1:3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4"/>
      <c r="P95" s="50"/>
      <c r="Q95" s="53"/>
      <c r="R95" s="50"/>
      <c r="S95" s="50"/>
      <c r="T95" s="24"/>
      <c r="U95" s="24"/>
      <c r="V95" s="24"/>
      <c r="W95" s="24"/>
      <c r="X95" s="83"/>
      <c r="Y95" s="50"/>
      <c r="Z95" s="50"/>
      <c r="AA95" s="50"/>
      <c r="AB95" s="50"/>
      <c r="AC95" s="24"/>
      <c r="AD95" s="50"/>
      <c r="AE95" s="50"/>
      <c r="AF95" s="50"/>
      <c r="AG95" s="50"/>
      <c r="AH95" s="50"/>
      <c r="AI95" s="50"/>
    </row>
    <row r="96" spans="1:3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4"/>
      <c r="P96" s="50"/>
      <c r="Q96" s="53"/>
      <c r="R96" s="50"/>
      <c r="S96" s="50"/>
      <c r="T96" s="24"/>
      <c r="U96" s="24"/>
      <c r="V96" s="24"/>
      <c r="W96" s="24"/>
      <c r="X96" s="83"/>
      <c r="Y96" s="50"/>
      <c r="Z96" s="50"/>
      <c r="AA96" s="50"/>
      <c r="AB96" s="50"/>
      <c r="AC96" s="24"/>
      <c r="AD96" s="50"/>
      <c r="AE96" s="50"/>
      <c r="AF96" s="50"/>
      <c r="AG96" s="50"/>
      <c r="AH96" s="50"/>
      <c r="AI96" s="50"/>
    </row>
    <row r="97" spans="1:35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24"/>
      <c r="P97" s="50"/>
      <c r="Q97" s="53"/>
      <c r="R97" s="50"/>
      <c r="S97" s="50"/>
      <c r="T97" s="24"/>
      <c r="U97" s="24"/>
      <c r="V97" s="24"/>
      <c r="W97" s="24"/>
      <c r="X97" s="83"/>
      <c r="Y97" s="50"/>
      <c r="Z97" s="50"/>
      <c r="AA97" s="50"/>
      <c r="AB97" s="50"/>
      <c r="AC97" s="24"/>
      <c r="AD97" s="50"/>
      <c r="AE97" s="50"/>
      <c r="AF97" s="50"/>
      <c r="AG97" s="50"/>
      <c r="AH97" s="50"/>
      <c r="AI97" s="50"/>
    </row>
    <row r="98" spans="1:35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24"/>
      <c r="P98" s="50"/>
      <c r="Q98" s="53"/>
      <c r="R98" s="50"/>
      <c r="S98" s="50"/>
      <c r="T98" s="24"/>
      <c r="U98" s="24"/>
      <c r="V98" s="24"/>
      <c r="W98" s="24"/>
      <c r="X98" s="83"/>
      <c r="Y98" s="50"/>
      <c r="Z98" s="50"/>
      <c r="AA98" s="50"/>
      <c r="AB98" s="50"/>
      <c r="AC98" s="24"/>
      <c r="AD98" s="50"/>
      <c r="AE98" s="50"/>
      <c r="AF98" s="50"/>
      <c r="AG98" s="50"/>
      <c r="AH98" s="50"/>
      <c r="AI98" s="50"/>
    </row>
    <row r="99" spans="1:35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24"/>
      <c r="P99" s="50"/>
      <c r="Q99" s="53"/>
      <c r="R99" s="50"/>
      <c r="S99" s="50"/>
      <c r="T99" s="24"/>
      <c r="U99" s="24"/>
      <c r="V99" s="24"/>
      <c r="W99" s="24"/>
      <c r="X99" s="83"/>
      <c r="Y99" s="50"/>
      <c r="Z99" s="50"/>
      <c r="AA99" s="50"/>
      <c r="AB99" s="50"/>
      <c r="AC99" s="24"/>
      <c r="AD99" s="50"/>
      <c r="AE99" s="50"/>
      <c r="AF99" s="50"/>
      <c r="AG99" s="50"/>
      <c r="AH99" s="50"/>
      <c r="AI99" s="50"/>
    </row>
    <row r="100" spans="1:35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3"/>
      <c r="O100" s="24"/>
      <c r="P100" s="50"/>
      <c r="Q100" s="53"/>
      <c r="R100" s="50"/>
      <c r="S100" s="50"/>
      <c r="T100" s="24"/>
      <c r="U100" s="24"/>
      <c r="V100" s="24"/>
      <c r="W100" s="24"/>
      <c r="X100" s="83"/>
      <c r="Y100" s="50"/>
      <c r="Z100" s="50"/>
      <c r="AA100" s="50"/>
      <c r="AB100" s="50"/>
      <c r="AC100" s="24"/>
      <c r="AD100" s="50"/>
      <c r="AE100" s="50"/>
      <c r="AF100" s="50"/>
      <c r="AG100" s="50"/>
      <c r="AH100" s="50"/>
      <c r="AI100" s="50"/>
    </row>
    <row r="114" spans="2:34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2:34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2:34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2:34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2:34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2:34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2:34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2:34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2:34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2:34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2:34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2:34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2:34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2:34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2:34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2:34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2:34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2:34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2:34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2:34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2:34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2:34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2:34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2:34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2:34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2:34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2:34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2:34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2:34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2:34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2:34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2:34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2:34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2:34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2:34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2:34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2:34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2:34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2:34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2:34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2:34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2:34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2:34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2:34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2:34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2:34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2:34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</sheetData>
  <sortState ref="D25:D26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52</v>
      </c>
      <c r="F1" s="214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4"/>
      <c r="AB1" s="214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8" t="s">
        <v>53</v>
      </c>
      <c r="C2" s="89"/>
      <c r="D2" s="90"/>
      <c r="E2" s="13" t="s">
        <v>13</v>
      </c>
      <c r="F2" s="14"/>
      <c r="G2" s="14"/>
      <c r="H2" s="14"/>
      <c r="I2" s="20"/>
      <c r="J2" s="15"/>
      <c r="K2" s="131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215" t="s">
        <v>111</v>
      </c>
      <c r="Y2" s="216"/>
      <c r="Z2" s="217"/>
      <c r="AA2" s="13" t="s">
        <v>13</v>
      </c>
      <c r="AB2" s="14"/>
      <c r="AC2" s="14"/>
      <c r="AD2" s="14"/>
      <c r="AE2" s="20"/>
      <c r="AF2" s="15"/>
      <c r="AG2" s="131"/>
      <c r="AH2" s="22" t="s">
        <v>112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21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18"/>
      <c r="L3" s="18" t="s">
        <v>5</v>
      </c>
      <c r="M3" s="18" t="s">
        <v>6</v>
      </c>
      <c r="N3" s="18" t="s">
        <v>113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18"/>
      <c r="AH3" s="18" t="s">
        <v>5</v>
      </c>
      <c r="AI3" s="18" t="s">
        <v>6</v>
      </c>
      <c r="AJ3" s="18" t="s">
        <v>113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1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1"/>
      <c r="C4" s="34"/>
      <c r="D4" s="48"/>
      <c r="E4" s="31"/>
      <c r="F4" s="31"/>
      <c r="G4" s="31"/>
      <c r="H4" s="32"/>
      <c r="I4" s="31"/>
      <c r="J4" s="219"/>
      <c r="K4" s="30"/>
      <c r="L4" s="199"/>
      <c r="M4" s="18"/>
      <c r="N4" s="18"/>
      <c r="O4" s="18"/>
      <c r="P4" s="24"/>
      <c r="Q4" s="31"/>
      <c r="R4" s="31"/>
      <c r="S4" s="32"/>
      <c r="T4" s="31"/>
      <c r="U4" s="31"/>
      <c r="V4" s="220"/>
      <c r="W4" s="30"/>
      <c r="X4" s="31">
        <v>1992</v>
      </c>
      <c r="Y4" s="31" t="s">
        <v>118</v>
      </c>
      <c r="Z4" s="241" t="s">
        <v>119</v>
      </c>
      <c r="AA4" s="31">
        <v>22</v>
      </c>
      <c r="AB4" s="31">
        <v>0</v>
      </c>
      <c r="AC4" s="31">
        <v>3</v>
      </c>
      <c r="AD4" s="31">
        <v>3</v>
      </c>
      <c r="AE4" s="31"/>
      <c r="AF4" s="219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221"/>
      <c r="AS4" s="22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1">
        <v>1993</v>
      </c>
      <c r="C5" s="34" t="s">
        <v>44</v>
      </c>
      <c r="D5" s="48" t="s">
        <v>45</v>
      </c>
      <c r="E5" s="31">
        <v>24</v>
      </c>
      <c r="F5" s="31">
        <v>2</v>
      </c>
      <c r="G5" s="31">
        <v>3</v>
      </c>
      <c r="H5" s="32">
        <v>3</v>
      </c>
      <c r="I5" s="31">
        <v>60</v>
      </c>
      <c r="J5" s="219"/>
      <c r="K5" s="30"/>
      <c r="L5" s="199"/>
      <c r="M5" s="18"/>
      <c r="N5" s="18"/>
      <c r="O5" s="18"/>
      <c r="P5" s="24"/>
      <c r="Q5" s="31"/>
      <c r="R5" s="31"/>
      <c r="S5" s="32"/>
      <c r="T5" s="31"/>
      <c r="U5" s="31"/>
      <c r="V5" s="220"/>
      <c r="W5" s="30"/>
      <c r="X5" s="31"/>
      <c r="Y5" s="34"/>
      <c r="Z5" s="48"/>
      <c r="AA5" s="31"/>
      <c r="AB5" s="31"/>
      <c r="AC5" s="31"/>
      <c r="AD5" s="32"/>
      <c r="AE5" s="31"/>
      <c r="AF5" s="219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221"/>
      <c r="AS5" s="22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1">
        <v>1995</v>
      </c>
      <c r="C6" s="34" t="s">
        <v>42</v>
      </c>
      <c r="D6" s="48" t="s">
        <v>48</v>
      </c>
      <c r="E6" s="31">
        <v>23</v>
      </c>
      <c r="F6" s="31">
        <v>0</v>
      </c>
      <c r="G6" s="31">
        <v>11</v>
      </c>
      <c r="H6" s="32">
        <v>7</v>
      </c>
      <c r="I6" s="31">
        <v>50</v>
      </c>
      <c r="J6" s="219"/>
      <c r="K6" s="30"/>
      <c r="L6" s="199"/>
      <c r="M6" s="18"/>
      <c r="N6" s="18"/>
      <c r="O6" s="18"/>
      <c r="P6" s="24"/>
      <c r="Q6" s="31"/>
      <c r="R6" s="31"/>
      <c r="S6" s="32"/>
      <c r="T6" s="31"/>
      <c r="U6" s="31"/>
      <c r="V6" s="220"/>
      <c r="W6" s="30"/>
      <c r="X6" s="31"/>
      <c r="Y6" s="34"/>
      <c r="Z6" s="48"/>
      <c r="AA6" s="31"/>
      <c r="AB6" s="31"/>
      <c r="AC6" s="31"/>
      <c r="AD6" s="32"/>
      <c r="AE6" s="31"/>
      <c r="AF6" s="219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221"/>
      <c r="AS6" s="22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1"/>
      <c r="C7" s="34"/>
      <c r="D7" s="48"/>
      <c r="E7" s="31"/>
      <c r="F7" s="31"/>
      <c r="G7" s="31"/>
      <c r="H7" s="32"/>
      <c r="I7" s="31"/>
      <c r="J7" s="219"/>
      <c r="K7" s="30"/>
      <c r="L7" s="199"/>
      <c r="M7" s="18"/>
      <c r="N7" s="18"/>
      <c r="O7" s="18"/>
      <c r="P7" s="24"/>
      <c r="Q7" s="31"/>
      <c r="R7" s="31"/>
      <c r="S7" s="32"/>
      <c r="T7" s="31"/>
      <c r="U7" s="31"/>
      <c r="V7" s="220"/>
      <c r="W7" s="30"/>
      <c r="X7" s="31"/>
      <c r="Y7" s="34"/>
      <c r="Z7" s="48"/>
      <c r="AA7" s="31"/>
      <c r="AB7" s="31"/>
      <c r="AC7" s="31"/>
      <c r="AD7" s="32"/>
      <c r="AE7" s="31"/>
      <c r="AF7" s="219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221"/>
      <c r="AS7" s="22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1"/>
      <c r="C8" s="34"/>
      <c r="D8" s="48"/>
      <c r="E8" s="31"/>
      <c r="F8" s="31"/>
      <c r="G8" s="31"/>
      <c r="H8" s="32"/>
      <c r="I8" s="31"/>
      <c r="J8" s="219"/>
      <c r="K8" s="30"/>
      <c r="L8" s="199"/>
      <c r="M8" s="18"/>
      <c r="N8" s="18"/>
      <c r="O8" s="18"/>
      <c r="P8" s="24"/>
      <c r="Q8" s="31"/>
      <c r="R8" s="31"/>
      <c r="S8" s="32"/>
      <c r="T8" s="31"/>
      <c r="U8" s="31"/>
      <c r="V8" s="220"/>
      <c r="W8" s="30"/>
      <c r="X8" s="31">
        <v>2002</v>
      </c>
      <c r="Y8" s="31" t="s">
        <v>41</v>
      </c>
      <c r="Z8" s="48" t="s">
        <v>40</v>
      </c>
      <c r="AA8" s="31">
        <v>2</v>
      </c>
      <c r="AB8" s="31">
        <v>0</v>
      </c>
      <c r="AC8" s="31">
        <v>2</v>
      </c>
      <c r="AD8" s="31">
        <v>2</v>
      </c>
      <c r="AE8" s="31">
        <v>7</v>
      </c>
      <c r="AF8" s="37">
        <v>0.53839999999999999</v>
      </c>
      <c r="AG8" s="240">
        <v>13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221"/>
      <c r="AS8" s="222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1"/>
      <c r="C9" s="34"/>
      <c r="D9" s="48"/>
      <c r="E9" s="31"/>
      <c r="F9" s="31"/>
      <c r="G9" s="31"/>
      <c r="H9" s="32"/>
      <c r="I9" s="31"/>
      <c r="J9" s="219"/>
      <c r="K9" s="30"/>
      <c r="L9" s="199"/>
      <c r="M9" s="18"/>
      <c r="N9" s="18"/>
      <c r="O9" s="18"/>
      <c r="P9" s="24"/>
      <c r="Q9" s="31"/>
      <c r="R9" s="31"/>
      <c r="S9" s="32"/>
      <c r="T9" s="31"/>
      <c r="U9" s="31"/>
      <c r="V9" s="220"/>
      <c r="W9" s="30"/>
      <c r="X9" s="31">
        <v>2003</v>
      </c>
      <c r="Y9" s="31" t="s">
        <v>41</v>
      </c>
      <c r="Z9" s="48" t="s">
        <v>40</v>
      </c>
      <c r="AA9" s="31">
        <v>1</v>
      </c>
      <c r="AB9" s="31">
        <v>0</v>
      </c>
      <c r="AC9" s="31">
        <v>2</v>
      </c>
      <c r="AD9" s="31">
        <v>0</v>
      </c>
      <c r="AE9" s="31">
        <v>4</v>
      </c>
      <c r="AF9" s="37">
        <v>0.44440000000000002</v>
      </c>
      <c r="AG9" s="240">
        <v>9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221"/>
      <c r="AS9" s="222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ht="14.25" x14ac:dyDescent="0.2">
      <c r="A10" s="50"/>
      <c r="B10" s="114" t="s">
        <v>114</v>
      </c>
      <c r="C10" s="118"/>
      <c r="D10" s="117"/>
      <c r="E10" s="116">
        <f>SUM(E4:E9)</f>
        <v>47</v>
      </c>
      <c r="F10" s="116">
        <f>SUM(F4:F9)</f>
        <v>2</v>
      </c>
      <c r="G10" s="116">
        <f>SUM(G4:G9)</f>
        <v>14</v>
      </c>
      <c r="H10" s="116">
        <f>SUM(H4:H9)</f>
        <v>10</v>
      </c>
      <c r="I10" s="116">
        <f>SUM(I4:I9)</f>
        <v>110</v>
      </c>
      <c r="J10" s="223">
        <v>0</v>
      </c>
      <c r="K10" s="131">
        <f>SUM(K4:K9)</f>
        <v>0</v>
      </c>
      <c r="L10" s="22"/>
      <c r="M10" s="20"/>
      <c r="N10" s="224"/>
      <c r="O10" s="225"/>
      <c r="P10" s="24"/>
      <c r="Q10" s="116">
        <f>SUM(Q4:Q9)</f>
        <v>0</v>
      </c>
      <c r="R10" s="116">
        <f>SUM(R4:R9)</f>
        <v>0</v>
      </c>
      <c r="S10" s="116">
        <f>SUM(S4:S9)</f>
        <v>0</v>
      </c>
      <c r="T10" s="116">
        <f>SUM(T4:T9)</f>
        <v>0</v>
      </c>
      <c r="U10" s="116">
        <f>SUM(U4:U9)</f>
        <v>0</v>
      </c>
      <c r="V10" s="47">
        <v>0</v>
      </c>
      <c r="W10" s="131">
        <f>SUM(W4:W9)</f>
        <v>0</v>
      </c>
      <c r="X10" s="16" t="s">
        <v>114</v>
      </c>
      <c r="Y10" s="17"/>
      <c r="Z10" s="15"/>
      <c r="AA10" s="116">
        <f>SUM(AA4:AA9)</f>
        <v>25</v>
      </c>
      <c r="AB10" s="116">
        <f>SUM(AB4:AB9)</f>
        <v>0</v>
      </c>
      <c r="AC10" s="116">
        <f>SUM(AC4:AC9)</f>
        <v>7</v>
      </c>
      <c r="AD10" s="116">
        <f>SUM(AD4:AD9)</f>
        <v>5</v>
      </c>
      <c r="AE10" s="116">
        <f>SUM(AE4:AE9)</f>
        <v>11</v>
      </c>
      <c r="AF10" s="223">
        <f>PRODUCT(AE10/AG10)</f>
        <v>0.5</v>
      </c>
      <c r="AG10" s="131">
        <f>SUM(AG4:AG9)</f>
        <v>22</v>
      </c>
      <c r="AH10" s="22"/>
      <c r="AI10" s="20"/>
      <c r="AJ10" s="224"/>
      <c r="AK10" s="225"/>
      <c r="AL10" s="24"/>
      <c r="AM10" s="116">
        <f>SUM(AM4:AM9)</f>
        <v>0</v>
      </c>
      <c r="AN10" s="116">
        <f>SUM(AN4:AN9)</f>
        <v>0</v>
      </c>
      <c r="AO10" s="116">
        <f>SUM(AO4:AO9)</f>
        <v>0</v>
      </c>
      <c r="AP10" s="116">
        <f>SUM(AP4:AP9)</f>
        <v>0</v>
      </c>
      <c r="AQ10" s="116">
        <f>SUM(AQ4:AQ9)</f>
        <v>0</v>
      </c>
      <c r="AR10" s="223">
        <v>0</v>
      </c>
      <c r="AS10" s="218">
        <f>SUM(AS4:AS9)</f>
        <v>0</v>
      </c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1"/>
      <c r="K11" s="30"/>
      <c r="L11" s="24"/>
      <c r="M11" s="24"/>
      <c r="N11" s="24"/>
      <c r="O11" s="24"/>
      <c r="P11" s="50"/>
      <c r="Q11" s="50"/>
      <c r="R11" s="53"/>
      <c r="S11" s="50"/>
      <c r="T11" s="50"/>
      <c r="U11" s="24"/>
      <c r="V11" s="24"/>
      <c r="W11" s="30"/>
      <c r="X11" s="50"/>
      <c r="Y11" s="50"/>
      <c r="Z11" s="50"/>
      <c r="AA11" s="50"/>
      <c r="AB11" s="50"/>
      <c r="AC11" s="50"/>
      <c r="AD11" s="50"/>
      <c r="AE11" s="50"/>
      <c r="AF11" s="51"/>
      <c r="AG11" s="30"/>
      <c r="AH11" s="24"/>
      <c r="AI11" s="24"/>
      <c r="AJ11" s="24"/>
      <c r="AK11" s="24"/>
      <c r="AL11" s="50"/>
      <c r="AM11" s="50"/>
      <c r="AN11" s="53"/>
      <c r="AO11" s="50"/>
      <c r="AP11" s="50"/>
      <c r="AQ11" s="24"/>
      <c r="AR11" s="24"/>
      <c r="AS11" s="3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26" t="s">
        <v>115</v>
      </c>
      <c r="C12" s="227"/>
      <c r="D12" s="22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116</v>
      </c>
      <c r="O12" s="18" t="s">
        <v>117</v>
      </c>
      <c r="Q12" s="53"/>
      <c r="R12" s="53" t="s">
        <v>46</v>
      </c>
      <c r="S12" s="53"/>
      <c r="T12" s="84" t="s">
        <v>50</v>
      </c>
      <c r="U12" s="24"/>
      <c r="V12" s="30"/>
      <c r="W12" s="30"/>
      <c r="X12" s="229"/>
      <c r="Y12" s="229"/>
      <c r="Z12" s="229"/>
      <c r="AA12" s="229"/>
      <c r="AB12" s="229"/>
      <c r="AC12" s="53"/>
      <c r="AD12" s="53"/>
      <c r="AE12" s="53"/>
      <c r="AF12" s="50"/>
      <c r="AG12" s="50"/>
      <c r="AH12" s="50"/>
      <c r="AI12" s="50"/>
      <c r="AJ12" s="50"/>
      <c r="AK12" s="50"/>
      <c r="AM12" s="30"/>
      <c r="AN12" s="229"/>
      <c r="AO12" s="229"/>
      <c r="AP12" s="229"/>
      <c r="AQ12" s="229"/>
      <c r="AR12" s="229"/>
      <c r="AS12" s="22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55" t="s">
        <v>12</v>
      </c>
      <c r="C13" s="12"/>
      <c r="D13" s="57"/>
      <c r="E13" s="230">
        <v>1</v>
      </c>
      <c r="F13" s="230">
        <v>0</v>
      </c>
      <c r="G13" s="230">
        <v>0</v>
      </c>
      <c r="H13" s="230">
        <v>0</v>
      </c>
      <c r="I13" s="230">
        <v>1</v>
      </c>
      <c r="J13" s="231">
        <v>0.25</v>
      </c>
      <c r="K13" s="50">
        <f>PRODUCT(I13/J13)</f>
        <v>4</v>
      </c>
      <c r="L13" s="232">
        <f>PRODUCT((F13+G13)/E13)</f>
        <v>0</v>
      </c>
      <c r="M13" s="232">
        <f>PRODUCT(H13/E13)</f>
        <v>0</v>
      </c>
      <c r="N13" s="232">
        <f>PRODUCT((F13+G13+H13)/E13)</f>
        <v>0</v>
      </c>
      <c r="O13" s="232">
        <f>PRODUCT(I13/E13)</f>
        <v>1</v>
      </c>
      <c r="Q13" s="53"/>
      <c r="R13" s="53"/>
      <c r="S13" s="53"/>
      <c r="T13" s="84" t="s">
        <v>47</v>
      </c>
      <c r="U13" s="50"/>
      <c r="V13" s="50"/>
      <c r="W13" s="50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0"/>
      <c r="AL13" s="50"/>
      <c r="AM13" s="50"/>
      <c r="AN13" s="53"/>
      <c r="AO13" s="53"/>
      <c r="AP13" s="53"/>
      <c r="AQ13" s="53"/>
      <c r="AR13" s="53"/>
      <c r="AS13" s="53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33" t="s">
        <v>53</v>
      </c>
      <c r="C14" s="234"/>
      <c r="D14" s="235"/>
      <c r="E14" s="230">
        <f>PRODUCT(E10+Q10)</f>
        <v>47</v>
      </c>
      <c r="F14" s="230">
        <f>PRODUCT(F10+R10)</f>
        <v>2</v>
      </c>
      <c r="G14" s="230">
        <f>PRODUCT(G10+S10)</f>
        <v>14</v>
      </c>
      <c r="H14" s="230">
        <f>PRODUCT(H10+T10)</f>
        <v>10</v>
      </c>
      <c r="I14" s="230">
        <f>PRODUCT(I10+U10)</f>
        <v>110</v>
      </c>
      <c r="J14" s="231">
        <v>0</v>
      </c>
      <c r="K14" s="50">
        <f>PRODUCT(K10+W10)</f>
        <v>0</v>
      </c>
      <c r="L14" s="232">
        <f>PRODUCT((F14+G14)/E14)</f>
        <v>0.34042553191489361</v>
      </c>
      <c r="M14" s="232">
        <f>PRODUCT(H14/E14)</f>
        <v>0.21276595744680851</v>
      </c>
      <c r="N14" s="232">
        <f>PRODUCT((F14+G14+H14)/E14)</f>
        <v>0.55319148936170215</v>
      </c>
      <c r="O14" s="232">
        <f>PRODUCT(I14/E14)</f>
        <v>2.3404255319148937</v>
      </c>
      <c r="Q14" s="53"/>
      <c r="R14" s="53"/>
      <c r="S14" s="53"/>
      <c r="T14" s="84" t="s">
        <v>49</v>
      </c>
      <c r="U14" s="50"/>
      <c r="V14" s="50"/>
      <c r="W14" s="50"/>
      <c r="X14" s="50"/>
      <c r="Y14" s="50"/>
      <c r="Z14" s="50"/>
      <c r="AA14" s="50"/>
      <c r="AB14" s="50"/>
      <c r="AC14" s="53"/>
      <c r="AD14" s="53"/>
      <c r="AE14" s="53"/>
      <c r="AF14" s="53"/>
      <c r="AG14" s="53"/>
      <c r="AH14" s="53"/>
      <c r="AI14" s="53"/>
      <c r="AJ14" s="53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42" t="s">
        <v>111</v>
      </c>
      <c r="C15" s="236"/>
      <c r="D15" s="237"/>
      <c r="E15" s="230">
        <f>PRODUCT(AA10+AM10)</f>
        <v>25</v>
      </c>
      <c r="F15" s="230">
        <f>PRODUCT(AB10+AN10)</f>
        <v>0</v>
      </c>
      <c r="G15" s="230">
        <f>PRODUCT(AC10+AO10)</f>
        <v>7</v>
      </c>
      <c r="H15" s="230">
        <f>PRODUCT(AD10+AP10)</f>
        <v>5</v>
      </c>
      <c r="I15" s="230">
        <f>PRODUCT(AE10+AQ10)</f>
        <v>11</v>
      </c>
      <c r="J15" s="231">
        <f>PRODUCT(I15/K15)</f>
        <v>0.5</v>
      </c>
      <c r="K15" s="24">
        <f>PRODUCT(AG10+AS10)</f>
        <v>22</v>
      </c>
      <c r="L15" s="232">
        <f>PRODUCT((F15+G15)/E15)</f>
        <v>0.28000000000000003</v>
      </c>
      <c r="M15" s="232">
        <f>PRODUCT(H15/E15)</f>
        <v>0.2</v>
      </c>
      <c r="N15" s="232">
        <f>PRODUCT((F15+G15+H15)/E15)</f>
        <v>0.48</v>
      </c>
      <c r="O15" s="232">
        <f>PRODUCT(I15/3)</f>
        <v>3.6666666666666665</v>
      </c>
      <c r="Q15" s="53"/>
      <c r="R15" s="53"/>
      <c r="S15" s="50"/>
      <c r="T15" s="50" t="s">
        <v>51</v>
      </c>
      <c r="U15" s="24"/>
      <c r="V15" s="24"/>
      <c r="W15" s="50"/>
      <c r="X15" s="50"/>
      <c r="Y15" s="50"/>
      <c r="Z15" s="50"/>
      <c r="AA15" s="50"/>
      <c r="AB15" s="50"/>
      <c r="AC15" s="53"/>
      <c r="AD15" s="53"/>
      <c r="AE15" s="53"/>
      <c r="AF15" s="53"/>
      <c r="AG15" s="53"/>
      <c r="AH15" s="53"/>
      <c r="AI15" s="53"/>
      <c r="AJ15" s="53"/>
      <c r="AK15" s="50"/>
      <c r="AL15" s="24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38" t="s">
        <v>114</v>
      </c>
      <c r="C16" s="205"/>
      <c r="D16" s="239"/>
      <c r="E16" s="230">
        <f>SUM(E13:E15)</f>
        <v>73</v>
      </c>
      <c r="F16" s="230">
        <f t="shared" ref="F16:I16" si="0">SUM(F13:F15)</f>
        <v>2</v>
      </c>
      <c r="G16" s="230">
        <f t="shared" si="0"/>
        <v>21</v>
      </c>
      <c r="H16" s="230">
        <f t="shared" si="0"/>
        <v>15</v>
      </c>
      <c r="I16" s="230">
        <f t="shared" si="0"/>
        <v>122</v>
      </c>
      <c r="J16" s="231">
        <v>0</v>
      </c>
      <c r="K16" s="50">
        <f>SUM(K13:K15)</f>
        <v>26</v>
      </c>
      <c r="L16" s="232">
        <f>PRODUCT((F16+G16)/E16)</f>
        <v>0.31506849315068491</v>
      </c>
      <c r="M16" s="232">
        <f>PRODUCT(H16/E16)</f>
        <v>0.20547945205479451</v>
      </c>
      <c r="N16" s="232">
        <f>PRODUCT((F16+G16+H16)/E16)</f>
        <v>0.52054794520547942</v>
      </c>
      <c r="O16" s="232">
        <f>PRODUCT(I16/51)</f>
        <v>2.392156862745098</v>
      </c>
      <c r="Q16" s="24"/>
      <c r="R16" s="24"/>
      <c r="S16" s="24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ht="14.25" x14ac:dyDescent="0.2">
      <c r="A17" s="50"/>
      <c r="B17" s="50"/>
      <c r="C17" s="50"/>
      <c r="D17" s="50"/>
      <c r="E17" s="24"/>
      <c r="F17" s="24"/>
      <c r="G17" s="24"/>
      <c r="H17" s="24"/>
      <c r="I17" s="24"/>
      <c r="J17" s="50"/>
      <c r="K17" s="50"/>
      <c r="L17" s="24"/>
      <c r="M17" s="24"/>
      <c r="N17" s="24"/>
      <c r="O17" s="24"/>
      <c r="P17" s="50"/>
      <c r="Q17" s="50"/>
      <c r="R17" s="50"/>
      <c r="S17" s="50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J55" s="50"/>
      <c r="K55" s="50"/>
      <c r="L55"/>
      <c r="M55"/>
      <c r="N55"/>
      <c r="O55"/>
      <c r="P55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J56" s="50"/>
      <c r="K56" s="50"/>
      <c r="L56"/>
      <c r="M56"/>
      <c r="N56"/>
      <c r="O56"/>
      <c r="P56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J57" s="50"/>
      <c r="K57" s="50"/>
      <c r="L57"/>
      <c r="M57"/>
      <c r="N57"/>
      <c r="O57"/>
      <c r="P57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24"/>
      <c r="R89" s="24"/>
      <c r="S89" s="24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24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24"/>
      <c r="R90" s="24"/>
      <c r="S90" s="24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24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24"/>
      <c r="R91" s="24"/>
      <c r="S91" s="24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24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4"/>
      <c r="R92" s="24"/>
      <c r="S92" s="24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24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24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24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24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24"/>
      <c r="AL181" s="24"/>
    </row>
    <row r="182" spans="12:38" x14ac:dyDescent="0.25">
      <c r="R182" s="30"/>
      <c r="S182" s="30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</row>
    <row r="183" spans="12:38" x14ac:dyDescent="0.25">
      <c r="R183" s="30"/>
      <c r="S183" s="30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</row>
    <row r="184" spans="12:38" x14ac:dyDescent="0.25">
      <c r="R184" s="30"/>
      <c r="S184" s="30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</row>
    <row r="185" spans="12:38" x14ac:dyDescent="0.25">
      <c r="L185"/>
      <c r="M185"/>
      <c r="N185"/>
      <c r="O185"/>
      <c r="P185"/>
      <c r="R185" s="30"/>
      <c r="S185" s="30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ht="14.25" x14ac:dyDescent="0.2">
      <c r="L210"/>
      <c r="M210"/>
      <c r="N210"/>
      <c r="O210"/>
      <c r="P21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ht="14.25" x14ac:dyDescent="0.2">
      <c r="L211"/>
      <c r="M211"/>
      <c r="N211"/>
      <c r="O211"/>
      <c r="P211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ht="14.25" x14ac:dyDescent="0.2">
      <c r="L212"/>
      <c r="M212"/>
      <c r="N212"/>
      <c r="O212"/>
      <c r="P21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42578125" style="86" customWidth="1"/>
    <col min="3" max="3" width="21.140625" style="85" customWidth="1"/>
    <col min="4" max="4" width="10.5703125" style="129" customWidth="1"/>
    <col min="5" max="5" width="8" style="129" customWidth="1"/>
    <col min="6" max="6" width="0.7109375" style="30" customWidth="1"/>
    <col min="7" max="11" width="5.28515625" style="85" customWidth="1"/>
    <col min="12" max="12" width="6.140625" style="85" customWidth="1"/>
    <col min="13" max="16" width="5.28515625" style="85" customWidth="1"/>
    <col min="17" max="21" width="6.7109375" style="213" customWidth="1"/>
    <col min="22" max="22" width="11.140625" style="85" customWidth="1"/>
    <col min="23" max="23" width="22.140625" style="129" customWidth="1"/>
    <col min="24" max="24" width="9.7109375" style="85" customWidth="1"/>
    <col min="25" max="30" width="9.140625" style="13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32" t="s">
        <v>95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08"/>
      <c r="R1" s="208"/>
      <c r="S1" s="208"/>
      <c r="T1" s="208"/>
      <c r="U1" s="208"/>
      <c r="V1" s="89"/>
      <c r="W1" s="109"/>
      <c r="X1" s="28"/>
      <c r="Y1" s="110"/>
      <c r="Z1" s="110"/>
      <c r="AA1" s="110"/>
      <c r="AB1" s="110"/>
      <c r="AC1" s="110"/>
      <c r="AD1" s="110"/>
    </row>
    <row r="2" spans="1:30" x14ac:dyDescent="0.25">
      <c r="A2" s="1"/>
      <c r="B2" s="10" t="s">
        <v>34</v>
      </c>
      <c r="C2" s="5" t="s">
        <v>52</v>
      </c>
      <c r="D2" s="111"/>
      <c r="E2" s="11"/>
      <c r="F2" s="112"/>
      <c r="G2" s="111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111"/>
      <c r="X2" s="32"/>
      <c r="Y2" s="110"/>
      <c r="Z2" s="110"/>
      <c r="AA2" s="110"/>
      <c r="AB2" s="110"/>
      <c r="AC2" s="110"/>
      <c r="AD2" s="110"/>
    </row>
    <row r="3" spans="1:30" x14ac:dyDescent="0.25">
      <c r="A3" s="9"/>
      <c r="B3" s="113" t="s">
        <v>69</v>
      </c>
      <c r="C3" s="22" t="s">
        <v>70</v>
      </c>
      <c r="D3" s="114" t="s">
        <v>71</v>
      </c>
      <c r="E3" s="115" t="s">
        <v>1</v>
      </c>
      <c r="F3" s="24"/>
      <c r="G3" s="116" t="s">
        <v>59</v>
      </c>
      <c r="H3" s="117" t="s">
        <v>72</v>
      </c>
      <c r="I3" s="117" t="s">
        <v>32</v>
      </c>
      <c r="J3" s="17" t="s">
        <v>73</v>
      </c>
      <c r="K3" s="118" t="s">
        <v>74</v>
      </c>
      <c r="L3" s="118" t="s">
        <v>75</v>
      </c>
      <c r="M3" s="116" t="s">
        <v>58</v>
      </c>
      <c r="N3" s="116" t="s">
        <v>31</v>
      </c>
      <c r="O3" s="117" t="s">
        <v>76</v>
      </c>
      <c r="P3" s="116" t="s">
        <v>72</v>
      </c>
      <c r="Q3" s="209" t="s">
        <v>17</v>
      </c>
      <c r="R3" s="209">
        <v>1</v>
      </c>
      <c r="S3" s="209">
        <v>2</v>
      </c>
      <c r="T3" s="209">
        <v>3</v>
      </c>
      <c r="U3" s="209" t="s">
        <v>77</v>
      </c>
      <c r="V3" s="17" t="s">
        <v>22</v>
      </c>
      <c r="W3" s="16" t="s">
        <v>78</v>
      </c>
      <c r="X3" s="16" t="s">
        <v>79</v>
      </c>
      <c r="Y3" s="110"/>
      <c r="Z3" s="110"/>
      <c r="AA3" s="110"/>
      <c r="AB3" s="110"/>
      <c r="AC3" s="110"/>
      <c r="AD3" s="110"/>
    </row>
    <row r="4" spans="1:30" x14ac:dyDescent="0.25">
      <c r="A4" s="1"/>
      <c r="B4" s="119" t="s">
        <v>94</v>
      </c>
      <c r="C4" s="120" t="s">
        <v>93</v>
      </c>
      <c r="D4" s="121" t="s">
        <v>83</v>
      </c>
      <c r="E4" s="122" t="s">
        <v>36</v>
      </c>
      <c r="F4" s="24"/>
      <c r="G4" s="123">
        <v>1</v>
      </c>
      <c r="H4" s="124"/>
      <c r="I4" s="123"/>
      <c r="J4" s="125"/>
      <c r="K4" s="125"/>
      <c r="L4" s="125"/>
      <c r="M4" s="125">
        <v>1</v>
      </c>
      <c r="N4" s="123"/>
      <c r="O4" s="124">
        <v>1</v>
      </c>
      <c r="P4" s="124">
        <v>2</v>
      </c>
      <c r="Q4" s="210"/>
      <c r="R4" s="210"/>
      <c r="S4" s="210"/>
      <c r="T4" s="210"/>
      <c r="U4" s="210"/>
      <c r="V4" s="126"/>
      <c r="W4" s="120" t="s">
        <v>84</v>
      </c>
      <c r="X4" s="127">
        <v>1500</v>
      </c>
      <c r="Y4" s="110"/>
      <c r="Z4" s="110"/>
      <c r="AA4" s="110"/>
      <c r="AB4" s="110"/>
      <c r="AC4" s="110"/>
      <c r="AD4" s="110"/>
    </row>
    <row r="5" spans="1:30" x14ac:dyDescent="0.25">
      <c r="A5" s="1"/>
      <c r="B5" s="119" t="s">
        <v>89</v>
      </c>
      <c r="C5" s="120" t="s">
        <v>90</v>
      </c>
      <c r="D5" s="121" t="s">
        <v>83</v>
      </c>
      <c r="E5" s="122" t="s">
        <v>45</v>
      </c>
      <c r="F5" s="24"/>
      <c r="G5" s="123">
        <v>1</v>
      </c>
      <c r="H5" s="124"/>
      <c r="I5" s="123"/>
      <c r="J5" s="125"/>
      <c r="K5" s="125"/>
      <c r="L5" s="125"/>
      <c r="M5" s="125">
        <v>1</v>
      </c>
      <c r="N5" s="123"/>
      <c r="O5" s="124"/>
      <c r="P5" s="124"/>
      <c r="Q5" s="210"/>
      <c r="R5" s="210"/>
      <c r="S5" s="210"/>
      <c r="T5" s="210"/>
      <c r="U5" s="210"/>
      <c r="V5" s="126"/>
      <c r="W5" s="120" t="s">
        <v>91</v>
      </c>
      <c r="X5" s="127" t="s">
        <v>92</v>
      </c>
      <c r="Y5" s="110"/>
      <c r="Z5" s="110"/>
      <c r="AA5" s="110"/>
      <c r="AB5" s="110"/>
      <c r="AC5" s="110"/>
      <c r="AD5" s="110"/>
    </row>
    <row r="6" spans="1:30" x14ac:dyDescent="0.25">
      <c r="A6" s="9"/>
      <c r="B6" s="22" t="s">
        <v>7</v>
      </c>
      <c r="C6" s="17"/>
      <c r="D6" s="16"/>
      <c r="E6" s="197"/>
      <c r="F6" s="198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1</v>
      </c>
      <c r="P6" s="18">
        <v>2</v>
      </c>
      <c r="Q6" s="199"/>
      <c r="R6" s="199"/>
      <c r="S6" s="199"/>
      <c r="T6" s="199"/>
      <c r="U6" s="199"/>
      <c r="V6" s="47"/>
      <c r="W6" s="200"/>
      <c r="X6" s="199"/>
      <c r="Y6" s="110"/>
      <c r="Z6" s="110"/>
      <c r="AA6" s="110"/>
      <c r="AB6" s="110"/>
      <c r="AC6" s="110"/>
      <c r="AD6" s="110"/>
    </row>
    <row r="7" spans="1:30" ht="15.75" customHeight="1" x14ac:dyDescent="0.25">
      <c r="A7" s="201"/>
      <c r="B7" s="202"/>
      <c r="C7" s="203"/>
      <c r="D7" s="204"/>
      <c r="E7" s="205"/>
      <c r="F7" s="205"/>
      <c r="G7" s="206"/>
      <c r="H7" s="203"/>
      <c r="I7" s="203"/>
      <c r="J7" s="203"/>
      <c r="K7" s="203"/>
      <c r="L7" s="203"/>
      <c r="M7" s="203"/>
      <c r="N7" s="203"/>
      <c r="O7" s="203"/>
      <c r="P7" s="203"/>
      <c r="Q7" s="206"/>
      <c r="R7" s="206"/>
      <c r="S7" s="206"/>
      <c r="T7" s="206"/>
      <c r="U7" s="206"/>
      <c r="V7" s="203"/>
      <c r="W7" s="203"/>
      <c r="X7" s="207"/>
      <c r="Y7" s="53"/>
      <c r="Z7" s="50"/>
      <c r="AA7" s="24"/>
      <c r="AB7" s="24"/>
      <c r="AC7" s="110"/>
      <c r="AD7" s="110"/>
    </row>
    <row r="8" spans="1:30" x14ac:dyDescent="0.25">
      <c r="A8" s="9"/>
      <c r="B8" s="113" t="s">
        <v>80</v>
      </c>
      <c r="C8" s="22" t="s">
        <v>70</v>
      </c>
      <c r="D8" s="114" t="s">
        <v>71</v>
      </c>
      <c r="E8" s="115" t="s">
        <v>1</v>
      </c>
      <c r="F8" s="24"/>
      <c r="G8" s="116" t="s">
        <v>59</v>
      </c>
      <c r="H8" s="117" t="s">
        <v>72</v>
      </c>
      <c r="I8" s="117" t="s">
        <v>32</v>
      </c>
      <c r="J8" s="17" t="s">
        <v>73</v>
      </c>
      <c r="K8" s="118" t="s">
        <v>74</v>
      </c>
      <c r="L8" s="118" t="s">
        <v>75</v>
      </c>
      <c r="M8" s="116" t="s">
        <v>58</v>
      </c>
      <c r="N8" s="116" t="s">
        <v>31</v>
      </c>
      <c r="O8" s="117" t="s">
        <v>76</v>
      </c>
      <c r="P8" s="116" t="s">
        <v>72</v>
      </c>
      <c r="Q8" s="209" t="s">
        <v>17</v>
      </c>
      <c r="R8" s="209">
        <v>1</v>
      </c>
      <c r="S8" s="209">
        <v>2</v>
      </c>
      <c r="T8" s="209">
        <v>3</v>
      </c>
      <c r="U8" s="209" t="s">
        <v>77</v>
      </c>
      <c r="V8" s="17" t="s">
        <v>22</v>
      </c>
      <c r="W8" s="16" t="s">
        <v>78</v>
      </c>
      <c r="X8" s="16" t="s">
        <v>79</v>
      </c>
      <c r="Y8" s="110"/>
      <c r="Z8" s="110"/>
      <c r="AA8" s="110"/>
      <c r="AB8" s="110"/>
      <c r="AC8" s="110"/>
      <c r="AD8" s="110"/>
    </row>
    <row r="9" spans="1:30" x14ac:dyDescent="0.25">
      <c r="A9" s="9"/>
      <c r="B9" s="119" t="s">
        <v>86</v>
      </c>
      <c r="C9" s="120" t="s">
        <v>87</v>
      </c>
      <c r="D9" s="121" t="s">
        <v>83</v>
      </c>
      <c r="E9" s="183" t="s">
        <v>36</v>
      </c>
      <c r="F9" s="91"/>
      <c r="G9" s="123">
        <v>1</v>
      </c>
      <c r="H9" s="124"/>
      <c r="I9" s="123"/>
      <c r="J9" s="125"/>
      <c r="K9" s="125" t="s">
        <v>96</v>
      </c>
      <c r="L9" s="125"/>
      <c r="M9" s="125">
        <v>1</v>
      </c>
      <c r="N9" s="123"/>
      <c r="O9" s="124"/>
      <c r="P9" s="123"/>
      <c r="Q9" s="210" t="s">
        <v>105</v>
      </c>
      <c r="R9" s="210" t="s">
        <v>105</v>
      </c>
      <c r="S9" s="210"/>
      <c r="T9" s="210"/>
      <c r="U9" s="210"/>
      <c r="V9" s="126">
        <v>1</v>
      </c>
      <c r="W9" s="121" t="s">
        <v>88</v>
      </c>
      <c r="X9" s="123">
        <v>3268</v>
      </c>
      <c r="Y9" s="110"/>
      <c r="Z9" s="110"/>
      <c r="AA9" s="110"/>
      <c r="AB9" s="110"/>
      <c r="AC9" s="110"/>
      <c r="AD9" s="110"/>
    </row>
    <row r="10" spans="1:30" x14ac:dyDescent="0.25">
      <c r="A10" s="1"/>
      <c r="B10" s="119" t="s">
        <v>81</v>
      </c>
      <c r="C10" s="120" t="s">
        <v>82</v>
      </c>
      <c r="D10" s="121" t="s">
        <v>83</v>
      </c>
      <c r="E10" s="183" t="s">
        <v>48</v>
      </c>
      <c r="F10" s="131"/>
      <c r="G10" s="123"/>
      <c r="H10" s="124"/>
      <c r="I10" s="123">
        <v>1</v>
      </c>
      <c r="J10" s="125" t="s">
        <v>97</v>
      </c>
      <c r="K10" s="125">
        <v>6</v>
      </c>
      <c r="L10" s="125"/>
      <c r="M10" s="125">
        <v>1</v>
      </c>
      <c r="N10" s="123"/>
      <c r="O10" s="124"/>
      <c r="P10" s="124"/>
      <c r="Q10" s="210" t="s">
        <v>106</v>
      </c>
      <c r="R10" s="210" t="s">
        <v>108</v>
      </c>
      <c r="S10" s="210" t="s">
        <v>104</v>
      </c>
      <c r="T10" s="210"/>
      <c r="U10" s="210" t="s">
        <v>108</v>
      </c>
      <c r="V10" s="126">
        <v>0.25</v>
      </c>
      <c r="W10" s="120" t="s">
        <v>84</v>
      </c>
      <c r="X10" s="127" t="s">
        <v>85</v>
      </c>
      <c r="Y10" s="110"/>
      <c r="Z10" s="110"/>
      <c r="AA10" s="110"/>
      <c r="AB10" s="110"/>
      <c r="AC10" s="110"/>
      <c r="AD10" s="110"/>
    </row>
    <row r="11" spans="1:30" x14ac:dyDescent="0.25">
      <c r="A11" s="9"/>
      <c r="B11" s="22" t="s">
        <v>7</v>
      </c>
      <c r="C11" s="17"/>
      <c r="D11" s="16"/>
      <c r="E11" s="197"/>
      <c r="F11" s="198"/>
      <c r="G11" s="18">
        <v>1</v>
      </c>
      <c r="H11" s="18"/>
      <c r="I11" s="18">
        <f>SUM(I10:I10)</f>
        <v>1</v>
      </c>
      <c r="J11" s="17"/>
      <c r="K11" s="17"/>
      <c r="L11" s="17"/>
      <c r="M11" s="18">
        <v>2</v>
      </c>
      <c r="N11" s="18"/>
      <c r="O11" s="18"/>
      <c r="P11" s="18"/>
      <c r="Q11" s="199" t="s">
        <v>107</v>
      </c>
      <c r="R11" s="199"/>
      <c r="S11" s="199"/>
      <c r="T11" s="199"/>
      <c r="U11" s="199"/>
      <c r="V11" s="47">
        <v>0.4</v>
      </c>
      <c r="W11" s="200"/>
      <c r="X11" s="199"/>
      <c r="Y11" s="110"/>
      <c r="Z11" s="110"/>
      <c r="AA11" s="110"/>
      <c r="AB11" s="110"/>
      <c r="AC11" s="110"/>
      <c r="AD11" s="110"/>
    </row>
    <row r="12" spans="1:30" ht="15.75" customHeight="1" x14ac:dyDescent="0.25">
      <c r="A12" s="201"/>
      <c r="B12" s="202"/>
      <c r="C12" s="203"/>
      <c r="D12" s="204"/>
      <c r="E12" s="205"/>
      <c r="F12" s="205"/>
      <c r="G12" s="206"/>
      <c r="H12" s="203"/>
      <c r="I12" s="203"/>
      <c r="J12" s="203"/>
      <c r="K12" s="203"/>
      <c r="L12" s="203"/>
      <c r="M12" s="203"/>
      <c r="N12" s="203"/>
      <c r="O12" s="203"/>
      <c r="P12" s="203"/>
      <c r="Q12" s="206"/>
      <c r="R12" s="206"/>
      <c r="S12" s="206"/>
      <c r="T12" s="206"/>
      <c r="U12" s="206"/>
      <c r="V12" s="203"/>
      <c r="W12" s="203"/>
      <c r="X12" s="207"/>
      <c r="Y12" s="53"/>
      <c r="Z12" s="50"/>
      <c r="AA12" s="24"/>
      <c r="AB12" s="24"/>
      <c r="AC12" s="110"/>
      <c r="AD12" s="110"/>
    </row>
    <row r="13" spans="1:30" x14ac:dyDescent="0.25">
      <c r="A13" s="9"/>
      <c r="B13" s="84"/>
      <c r="C13" s="50"/>
      <c r="D13" s="84"/>
      <c r="E13" s="128"/>
      <c r="G13" s="50"/>
      <c r="H13" s="53"/>
      <c r="I13" s="50"/>
      <c r="J13" s="24"/>
      <c r="K13" s="24"/>
      <c r="L13" s="24"/>
      <c r="M13" s="50"/>
      <c r="N13" s="50"/>
      <c r="O13" s="50"/>
      <c r="P13" s="50"/>
      <c r="Q13" s="211"/>
      <c r="R13" s="211"/>
      <c r="S13" s="211"/>
      <c r="T13" s="211"/>
      <c r="U13" s="211"/>
      <c r="V13" s="50"/>
      <c r="W13" s="84"/>
      <c r="X13" s="50"/>
      <c r="Y13" s="110"/>
      <c r="Z13" s="110"/>
      <c r="AA13" s="110"/>
      <c r="AB13" s="110"/>
      <c r="AC13" s="110"/>
      <c r="AD13" s="110"/>
    </row>
    <row r="14" spans="1:30" x14ac:dyDescent="0.25">
      <c r="A14" s="9"/>
      <c r="B14" s="84"/>
      <c r="C14" s="50"/>
      <c r="D14" s="84"/>
      <c r="E14" s="128"/>
      <c r="G14" s="50"/>
      <c r="H14" s="53"/>
      <c r="I14" s="50"/>
      <c r="J14" s="24"/>
      <c r="K14" s="24"/>
      <c r="L14" s="24"/>
      <c r="M14" s="50"/>
      <c r="N14" s="50"/>
      <c r="O14" s="50"/>
      <c r="P14" s="50"/>
      <c r="Q14" s="211"/>
      <c r="R14" s="211"/>
      <c r="S14" s="211"/>
      <c r="T14" s="211"/>
      <c r="U14" s="211"/>
      <c r="V14" s="50"/>
      <c r="W14" s="84"/>
      <c r="X14" s="50"/>
      <c r="Y14" s="110"/>
      <c r="Z14" s="110"/>
      <c r="AA14" s="110"/>
      <c r="AB14" s="110"/>
      <c r="AC14" s="110"/>
      <c r="AD14" s="110"/>
    </row>
    <row r="15" spans="1:30" x14ac:dyDescent="0.25">
      <c r="A15" s="9"/>
      <c r="B15" s="84"/>
      <c r="C15" s="50"/>
      <c r="D15" s="84"/>
      <c r="E15" s="128"/>
      <c r="G15" s="50"/>
      <c r="H15" s="53"/>
      <c r="I15" s="50"/>
      <c r="J15" s="24"/>
      <c r="K15" s="24"/>
      <c r="L15" s="24"/>
      <c r="M15" s="50"/>
      <c r="N15" s="50"/>
      <c r="O15" s="50"/>
      <c r="P15" s="50"/>
      <c r="Q15" s="211"/>
      <c r="R15" s="211"/>
      <c r="S15" s="211"/>
      <c r="T15" s="211"/>
      <c r="U15" s="211"/>
      <c r="V15" s="50"/>
      <c r="W15" s="84"/>
      <c r="X15" s="50"/>
      <c r="Y15" s="110"/>
      <c r="Z15" s="110"/>
      <c r="AA15" s="110"/>
      <c r="AB15" s="110"/>
      <c r="AC15" s="110"/>
      <c r="AD15" s="110"/>
    </row>
    <row r="16" spans="1:30" x14ac:dyDescent="0.25">
      <c r="A16" s="9"/>
      <c r="B16" s="84"/>
      <c r="C16" s="50"/>
      <c r="D16" s="84"/>
      <c r="E16" s="128"/>
      <c r="G16" s="50"/>
      <c r="H16" s="53"/>
      <c r="I16" s="50"/>
      <c r="J16" s="24"/>
      <c r="K16" s="24"/>
      <c r="L16" s="24"/>
      <c r="M16" s="50"/>
      <c r="N16" s="50"/>
      <c r="O16" s="50"/>
      <c r="P16" s="50"/>
      <c r="Q16" s="211"/>
      <c r="R16" s="211"/>
      <c r="S16" s="211"/>
      <c r="T16" s="211"/>
      <c r="U16" s="211"/>
      <c r="V16" s="50"/>
      <c r="W16" s="84"/>
      <c r="X16" s="50"/>
      <c r="Y16" s="110"/>
      <c r="Z16" s="110"/>
      <c r="AA16" s="110"/>
      <c r="AB16" s="110"/>
      <c r="AC16" s="110"/>
      <c r="AD16" s="110"/>
    </row>
    <row r="17" spans="1:30" x14ac:dyDescent="0.25">
      <c r="A17" s="9"/>
      <c r="B17" s="84"/>
      <c r="C17" s="50"/>
      <c r="D17" s="84"/>
      <c r="E17" s="128"/>
      <c r="G17" s="50"/>
      <c r="H17" s="53"/>
      <c r="I17" s="50"/>
      <c r="J17" s="24"/>
      <c r="K17" s="24"/>
      <c r="L17" s="24"/>
      <c r="M17" s="50"/>
      <c r="N17" s="50"/>
      <c r="O17" s="50"/>
      <c r="P17" s="50"/>
      <c r="Q17" s="211"/>
      <c r="R17" s="211"/>
      <c r="S17" s="211"/>
      <c r="T17" s="211"/>
      <c r="U17" s="211"/>
      <c r="V17" s="50"/>
      <c r="W17" s="84"/>
      <c r="X17" s="50"/>
      <c r="Y17" s="110"/>
      <c r="Z17" s="110"/>
      <c r="AA17" s="110"/>
      <c r="AB17" s="110"/>
      <c r="AC17" s="110"/>
      <c r="AD17" s="110"/>
    </row>
    <row r="18" spans="1:30" x14ac:dyDescent="0.25">
      <c r="A18" s="9"/>
      <c r="B18" s="84"/>
      <c r="C18" s="50"/>
      <c r="D18" s="84"/>
      <c r="E18" s="128"/>
      <c r="G18" s="50"/>
      <c r="H18" s="53"/>
      <c r="I18" s="50"/>
      <c r="J18" s="24"/>
      <c r="K18" s="24"/>
      <c r="L18" s="24"/>
      <c r="M18" s="50"/>
      <c r="N18" s="50"/>
      <c r="O18" s="50"/>
      <c r="P18" s="50"/>
      <c r="Q18" s="211"/>
      <c r="R18" s="211"/>
      <c r="S18" s="211"/>
      <c r="T18" s="211"/>
      <c r="U18" s="211"/>
      <c r="V18" s="50"/>
      <c r="W18" s="84"/>
      <c r="X18" s="50"/>
      <c r="Y18" s="110"/>
      <c r="Z18" s="110"/>
      <c r="AA18" s="110"/>
      <c r="AB18" s="110"/>
      <c r="AC18" s="110"/>
      <c r="AD18" s="110"/>
    </row>
    <row r="19" spans="1:30" x14ac:dyDescent="0.25">
      <c r="A19" s="9"/>
      <c r="B19" s="84"/>
      <c r="C19" s="50"/>
      <c r="D19" s="84"/>
      <c r="E19" s="128"/>
      <c r="G19" s="50"/>
      <c r="H19" s="53"/>
      <c r="I19" s="50"/>
      <c r="J19" s="24"/>
      <c r="K19" s="24"/>
      <c r="L19" s="24"/>
      <c r="M19" s="50"/>
      <c r="N19" s="50"/>
      <c r="O19" s="50"/>
      <c r="P19" s="50"/>
      <c r="Q19" s="211"/>
      <c r="R19" s="211"/>
      <c r="S19" s="211"/>
      <c r="T19" s="211"/>
      <c r="U19" s="211"/>
      <c r="V19" s="50"/>
      <c r="W19" s="84"/>
      <c r="X19" s="50"/>
      <c r="Y19" s="110"/>
      <c r="Z19" s="110"/>
      <c r="AA19" s="110"/>
      <c r="AB19" s="110"/>
      <c r="AC19" s="110"/>
      <c r="AD19" s="110"/>
    </row>
    <row r="20" spans="1:30" x14ac:dyDescent="0.25">
      <c r="A20" s="9"/>
      <c r="B20" s="84"/>
      <c r="C20" s="50"/>
      <c r="D20" s="84"/>
      <c r="E20" s="128"/>
      <c r="G20" s="50"/>
      <c r="H20" s="53"/>
      <c r="I20" s="50"/>
      <c r="J20" s="24"/>
      <c r="K20" s="24"/>
      <c r="L20" s="24"/>
      <c r="M20" s="50"/>
      <c r="N20" s="50"/>
      <c r="O20" s="50"/>
      <c r="P20" s="50"/>
      <c r="Q20" s="211"/>
      <c r="R20" s="211"/>
      <c r="S20" s="211"/>
      <c r="T20" s="211"/>
      <c r="U20" s="211"/>
      <c r="V20" s="50"/>
      <c r="W20" s="84"/>
      <c r="X20" s="50"/>
      <c r="Y20" s="110"/>
      <c r="Z20" s="110"/>
      <c r="AA20" s="110"/>
      <c r="AB20" s="110"/>
      <c r="AC20" s="110"/>
      <c r="AD20" s="110"/>
    </row>
    <row r="21" spans="1:30" x14ac:dyDescent="0.25">
      <c r="A21" s="9"/>
      <c r="B21" s="84"/>
      <c r="C21" s="50"/>
      <c r="D21" s="84"/>
      <c r="E21" s="128"/>
      <c r="G21" s="50"/>
      <c r="H21" s="53"/>
      <c r="I21" s="50"/>
      <c r="J21" s="24"/>
      <c r="K21" s="24"/>
      <c r="L21" s="24"/>
      <c r="M21" s="50"/>
      <c r="N21" s="50"/>
      <c r="O21" s="50"/>
      <c r="P21" s="50"/>
      <c r="Q21" s="211"/>
      <c r="R21" s="211"/>
      <c r="S21" s="211"/>
      <c r="T21" s="211"/>
      <c r="U21" s="211"/>
      <c r="V21" s="50"/>
      <c r="W21" s="84"/>
      <c r="X21" s="50"/>
      <c r="Y21" s="110"/>
      <c r="Z21" s="110"/>
      <c r="AA21" s="110"/>
      <c r="AB21" s="110"/>
      <c r="AC21" s="110"/>
      <c r="AD21" s="110"/>
    </row>
    <row r="22" spans="1:30" x14ac:dyDescent="0.25">
      <c r="A22" s="9"/>
      <c r="B22" s="84"/>
      <c r="C22" s="50"/>
      <c r="D22" s="84"/>
      <c r="E22" s="128"/>
      <c r="G22" s="50"/>
      <c r="H22" s="53"/>
      <c r="I22" s="50"/>
      <c r="J22" s="24"/>
      <c r="K22" s="24"/>
      <c r="L22" s="24"/>
      <c r="M22" s="50"/>
      <c r="N22" s="50"/>
      <c r="O22" s="50"/>
      <c r="P22" s="50"/>
      <c r="Q22" s="211"/>
      <c r="R22" s="211"/>
      <c r="S22" s="211"/>
      <c r="T22" s="211"/>
      <c r="U22" s="211"/>
      <c r="V22" s="50"/>
      <c r="W22" s="84"/>
      <c r="X22" s="50"/>
      <c r="Y22" s="110"/>
      <c r="Z22" s="110"/>
      <c r="AA22" s="110"/>
      <c r="AB22" s="110"/>
      <c r="AC22" s="110"/>
      <c r="AD22" s="110"/>
    </row>
    <row r="23" spans="1:30" x14ac:dyDescent="0.25">
      <c r="A23" s="9"/>
      <c r="B23" s="84"/>
      <c r="C23" s="50"/>
      <c r="D23" s="84"/>
      <c r="E23" s="128"/>
      <c r="G23" s="50"/>
      <c r="H23" s="53"/>
      <c r="I23" s="50"/>
      <c r="J23" s="24"/>
      <c r="K23" s="24"/>
      <c r="L23" s="24"/>
      <c r="M23" s="50"/>
      <c r="N23" s="50"/>
      <c r="O23" s="50"/>
      <c r="P23" s="50"/>
      <c r="Q23" s="211"/>
      <c r="R23" s="211"/>
      <c r="S23" s="211"/>
      <c r="T23" s="211"/>
      <c r="U23" s="211"/>
      <c r="V23" s="50"/>
      <c r="W23" s="84"/>
      <c r="X23" s="50"/>
      <c r="Y23" s="110"/>
      <c r="Z23" s="110"/>
      <c r="AA23" s="110"/>
      <c r="AB23" s="110"/>
      <c r="AC23" s="110"/>
      <c r="AD23" s="110"/>
    </row>
    <row r="24" spans="1:30" x14ac:dyDescent="0.25">
      <c r="A24" s="9"/>
      <c r="B24" s="84"/>
      <c r="C24" s="50"/>
      <c r="D24" s="84"/>
      <c r="E24" s="128"/>
      <c r="G24" s="50"/>
      <c r="H24" s="53"/>
      <c r="I24" s="50"/>
      <c r="J24" s="24"/>
      <c r="K24" s="24"/>
      <c r="L24" s="24"/>
      <c r="M24" s="50"/>
      <c r="N24" s="50"/>
      <c r="O24" s="50"/>
      <c r="P24" s="50"/>
      <c r="Q24" s="211"/>
      <c r="R24" s="211"/>
      <c r="S24" s="211"/>
      <c r="T24" s="211"/>
      <c r="U24" s="211"/>
      <c r="V24" s="50"/>
      <c r="W24" s="84"/>
      <c r="X24" s="50"/>
      <c r="Y24" s="110"/>
      <c r="Z24" s="110"/>
      <c r="AA24" s="110"/>
      <c r="AB24" s="110"/>
      <c r="AC24" s="110"/>
      <c r="AD24" s="110"/>
    </row>
    <row r="25" spans="1:30" x14ac:dyDescent="0.25">
      <c r="A25" s="9"/>
      <c r="B25" s="84"/>
      <c r="C25" s="50"/>
      <c r="D25" s="84"/>
      <c r="E25" s="128"/>
      <c r="G25" s="50"/>
      <c r="H25" s="53"/>
      <c r="I25" s="50"/>
      <c r="J25" s="24"/>
      <c r="K25" s="24"/>
      <c r="L25" s="24"/>
      <c r="M25" s="50"/>
      <c r="N25" s="50"/>
      <c r="O25" s="50"/>
      <c r="P25" s="50"/>
      <c r="Q25" s="211"/>
      <c r="R25" s="211"/>
      <c r="S25" s="211"/>
      <c r="T25" s="211"/>
      <c r="U25" s="211"/>
      <c r="V25" s="50"/>
      <c r="W25" s="84"/>
      <c r="X25" s="50"/>
      <c r="Y25" s="110"/>
      <c r="Z25" s="110"/>
      <c r="AA25" s="110"/>
      <c r="AB25" s="110"/>
      <c r="AC25" s="110"/>
      <c r="AD25" s="110"/>
    </row>
    <row r="26" spans="1:30" x14ac:dyDescent="0.25">
      <c r="A26" s="9"/>
      <c r="B26" s="84"/>
      <c r="C26" s="50"/>
      <c r="D26" s="84"/>
      <c r="E26" s="128"/>
      <c r="G26" s="50"/>
      <c r="H26" s="53"/>
      <c r="I26" s="50"/>
      <c r="J26" s="24"/>
      <c r="K26" s="24"/>
      <c r="L26" s="24"/>
      <c r="M26" s="50"/>
      <c r="N26" s="50"/>
      <c r="O26" s="50"/>
      <c r="P26" s="50"/>
      <c r="Q26" s="211"/>
      <c r="R26" s="211"/>
      <c r="S26" s="211"/>
      <c r="T26" s="211"/>
      <c r="U26" s="211"/>
      <c r="V26" s="50"/>
      <c r="W26" s="84"/>
      <c r="X26" s="50"/>
      <c r="Y26" s="110"/>
      <c r="Z26" s="110"/>
      <c r="AA26" s="110"/>
      <c r="AB26" s="110"/>
      <c r="AC26" s="110"/>
      <c r="AD26" s="110"/>
    </row>
    <row r="27" spans="1:30" x14ac:dyDescent="0.25">
      <c r="A27" s="9"/>
      <c r="B27" s="84"/>
      <c r="C27" s="50"/>
      <c r="D27" s="84"/>
      <c r="E27" s="128"/>
      <c r="G27" s="50"/>
      <c r="H27" s="53"/>
      <c r="I27" s="50"/>
      <c r="J27" s="24"/>
      <c r="K27" s="24"/>
      <c r="L27" s="24"/>
      <c r="M27" s="50"/>
      <c r="N27" s="50"/>
      <c r="O27" s="50"/>
      <c r="P27" s="50"/>
      <c r="Q27" s="211"/>
      <c r="R27" s="211"/>
      <c r="S27" s="211"/>
      <c r="T27" s="211"/>
      <c r="U27" s="211"/>
      <c r="V27" s="50"/>
      <c r="W27" s="84"/>
      <c r="X27" s="50"/>
      <c r="Y27" s="110"/>
      <c r="Z27" s="110"/>
      <c r="AA27" s="110"/>
      <c r="AB27" s="110"/>
      <c r="AC27" s="110"/>
      <c r="AD27" s="110"/>
    </row>
    <row r="28" spans="1:30" x14ac:dyDescent="0.25">
      <c r="A28" s="9"/>
      <c r="B28" s="84"/>
      <c r="C28" s="50"/>
      <c r="D28" s="84"/>
      <c r="E28" s="128"/>
      <c r="G28" s="50"/>
      <c r="H28" s="53"/>
      <c r="I28" s="50"/>
      <c r="J28" s="24"/>
      <c r="K28" s="24"/>
      <c r="L28" s="24"/>
      <c r="M28" s="50"/>
      <c r="N28" s="50"/>
      <c r="O28" s="50"/>
      <c r="P28" s="50"/>
      <c r="Q28" s="211"/>
      <c r="R28" s="211"/>
      <c r="S28" s="211"/>
      <c r="T28" s="211"/>
      <c r="U28" s="211"/>
      <c r="V28" s="50"/>
      <c r="W28" s="84"/>
      <c r="X28" s="50"/>
      <c r="Y28" s="110"/>
      <c r="Z28" s="110"/>
      <c r="AA28" s="110"/>
      <c r="AB28" s="110"/>
      <c r="AC28" s="110"/>
      <c r="AD28" s="110"/>
    </row>
    <row r="29" spans="1:30" x14ac:dyDescent="0.25">
      <c r="A29" s="9"/>
      <c r="B29" s="84"/>
      <c r="C29" s="50"/>
      <c r="D29" s="84"/>
      <c r="E29" s="128"/>
      <c r="G29" s="50"/>
      <c r="H29" s="53"/>
      <c r="I29" s="50"/>
      <c r="J29" s="24"/>
      <c r="K29" s="24"/>
      <c r="L29" s="24"/>
      <c r="M29" s="50"/>
      <c r="N29" s="50"/>
      <c r="O29" s="50"/>
      <c r="P29" s="50"/>
      <c r="Q29" s="211"/>
      <c r="R29" s="211"/>
      <c r="S29" s="211"/>
      <c r="T29" s="211"/>
      <c r="U29" s="211"/>
      <c r="V29" s="50"/>
      <c r="W29" s="84"/>
      <c r="X29" s="50"/>
      <c r="Y29" s="110"/>
      <c r="Z29" s="110"/>
      <c r="AA29" s="110"/>
      <c r="AB29" s="110"/>
      <c r="AC29" s="110"/>
      <c r="AD29" s="110"/>
    </row>
    <row r="30" spans="1:30" x14ac:dyDescent="0.25">
      <c r="A30" s="9"/>
      <c r="B30" s="84"/>
      <c r="C30" s="50"/>
      <c r="D30" s="84"/>
      <c r="E30" s="128"/>
      <c r="G30" s="50"/>
      <c r="H30" s="53"/>
      <c r="I30" s="50"/>
      <c r="J30" s="24"/>
      <c r="K30" s="24"/>
      <c r="L30" s="24"/>
      <c r="M30" s="50"/>
      <c r="N30" s="50"/>
      <c r="O30" s="50"/>
      <c r="P30" s="50"/>
      <c r="Q30" s="211"/>
      <c r="R30" s="211"/>
      <c r="S30" s="211"/>
      <c r="T30" s="211"/>
      <c r="U30" s="211"/>
      <c r="V30" s="50"/>
      <c r="W30" s="84"/>
      <c r="X30" s="50"/>
      <c r="Y30" s="110"/>
      <c r="Z30" s="110"/>
      <c r="AA30" s="110"/>
      <c r="AB30" s="110"/>
      <c r="AC30" s="110"/>
      <c r="AD30" s="110"/>
    </row>
    <row r="31" spans="1:30" x14ac:dyDescent="0.25">
      <c r="A31" s="9"/>
      <c r="B31" s="84"/>
      <c r="C31" s="50"/>
      <c r="D31" s="84"/>
      <c r="E31" s="128"/>
      <c r="G31" s="50"/>
      <c r="H31" s="53"/>
      <c r="I31" s="50"/>
      <c r="J31" s="24"/>
      <c r="K31" s="24"/>
      <c r="L31" s="24"/>
      <c r="M31" s="50"/>
      <c r="N31" s="50"/>
      <c r="O31" s="50"/>
      <c r="P31" s="50"/>
      <c r="Q31" s="211"/>
      <c r="R31" s="211"/>
      <c r="S31" s="211"/>
      <c r="T31" s="211"/>
      <c r="U31" s="211"/>
      <c r="V31" s="50"/>
      <c r="W31" s="84"/>
      <c r="X31" s="50"/>
      <c r="Y31" s="110"/>
      <c r="Z31" s="110"/>
      <c r="AA31" s="110"/>
      <c r="AB31" s="110"/>
      <c r="AC31" s="110"/>
      <c r="AD31" s="110"/>
    </row>
    <row r="32" spans="1:30" x14ac:dyDescent="0.25">
      <c r="A32" s="9"/>
      <c r="B32" s="84"/>
      <c r="C32" s="50"/>
      <c r="D32" s="84"/>
      <c r="E32" s="128"/>
      <c r="G32" s="50"/>
      <c r="H32" s="53"/>
      <c r="I32" s="50"/>
      <c r="J32" s="24"/>
      <c r="K32" s="24"/>
      <c r="L32" s="24"/>
      <c r="M32" s="50"/>
      <c r="N32" s="50"/>
      <c r="O32" s="50"/>
      <c r="P32" s="50"/>
      <c r="Q32" s="211"/>
      <c r="R32" s="211"/>
      <c r="S32" s="211"/>
      <c r="T32" s="211"/>
      <c r="U32" s="211"/>
      <c r="V32" s="50"/>
      <c r="W32" s="84"/>
      <c r="X32" s="50"/>
      <c r="Y32" s="110"/>
      <c r="Z32" s="110"/>
      <c r="AA32" s="110"/>
      <c r="AB32" s="110"/>
      <c r="AC32" s="110"/>
      <c r="AD32" s="110"/>
    </row>
    <row r="33" spans="1:30" x14ac:dyDescent="0.25">
      <c r="A33" s="9"/>
      <c r="B33" s="84"/>
      <c r="C33" s="50"/>
      <c r="D33" s="84"/>
      <c r="E33" s="128"/>
      <c r="G33" s="50"/>
      <c r="H33" s="53"/>
      <c r="I33" s="50"/>
      <c r="J33" s="24"/>
      <c r="K33" s="24"/>
      <c r="L33" s="24"/>
      <c r="M33" s="50"/>
      <c r="N33" s="50"/>
      <c r="O33" s="50"/>
      <c r="P33" s="50"/>
      <c r="Q33" s="211"/>
      <c r="R33" s="211"/>
      <c r="S33" s="211"/>
      <c r="T33" s="211"/>
      <c r="U33" s="211"/>
      <c r="V33" s="50"/>
      <c r="W33" s="84"/>
      <c r="X33" s="50"/>
      <c r="Y33" s="110"/>
      <c r="Z33" s="110"/>
      <c r="AA33" s="110"/>
      <c r="AB33" s="110"/>
      <c r="AC33" s="110"/>
      <c r="AD33" s="110"/>
    </row>
    <row r="34" spans="1:30" x14ac:dyDescent="0.25">
      <c r="A34" s="9"/>
      <c r="B34" s="84"/>
      <c r="C34" s="50"/>
      <c r="D34" s="84"/>
      <c r="E34" s="128"/>
      <c r="G34" s="50"/>
      <c r="H34" s="53"/>
      <c r="I34" s="50"/>
      <c r="J34" s="24"/>
      <c r="K34" s="24"/>
      <c r="L34" s="24"/>
      <c r="M34" s="50"/>
      <c r="N34" s="50"/>
      <c r="O34" s="50"/>
      <c r="P34" s="50"/>
      <c r="Q34" s="211"/>
      <c r="R34" s="211"/>
      <c r="S34" s="211"/>
      <c r="T34" s="211"/>
      <c r="U34" s="211"/>
      <c r="V34" s="50"/>
      <c r="W34" s="84"/>
      <c r="X34" s="50"/>
      <c r="Y34" s="110"/>
      <c r="Z34" s="110"/>
      <c r="AA34" s="110"/>
      <c r="AB34" s="110"/>
      <c r="AC34" s="110"/>
      <c r="AD34" s="110"/>
    </row>
    <row r="35" spans="1:30" x14ac:dyDescent="0.25">
      <c r="A35" s="9"/>
      <c r="B35" s="84"/>
      <c r="C35" s="50"/>
      <c r="D35" s="84"/>
      <c r="E35" s="128"/>
      <c r="G35" s="50"/>
      <c r="H35" s="53"/>
      <c r="I35" s="50"/>
      <c r="J35" s="24"/>
      <c r="K35" s="24"/>
      <c r="L35" s="24"/>
      <c r="M35" s="50"/>
      <c r="N35" s="50"/>
      <c r="O35" s="50"/>
      <c r="P35" s="50"/>
      <c r="Q35" s="211"/>
      <c r="R35" s="211"/>
      <c r="S35" s="211"/>
      <c r="T35" s="211"/>
      <c r="U35" s="211"/>
      <c r="V35" s="50"/>
      <c r="W35" s="84"/>
      <c r="X35" s="50"/>
      <c r="Y35" s="110"/>
      <c r="Z35" s="110"/>
      <c r="AA35" s="110"/>
      <c r="AB35" s="110"/>
      <c r="AC35" s="110"/>
      <c r="AD35" s="110"/>
    </row>
    <row r="36" spans="1:30" x14ac:dyDescent="0.25">
      <c r="A36" s="9"/>
      <c r="B36" s="84"/>
      <c r="C36" s="50"/>
      <c r="D36" s="84"/>
      <c r="E36" s="128"/>
      <c r="G36" s="50"/>
      <c r="H36" s="53"/>
      <c r="I36" s="50"/>
      <c r="J36" s="24"/>
      <c r="K36" s="24"/>
      <c r="L36" s="24"/>
      <c r="M36" s="50"/>
      <c r="N36" s="50"/>
      <c r="O36" s="50"/>
      <c r="P36" s="50"/>
      <c r="Q36" s="211"/>
      <c r="R36" s="211"/>
      <c r="S36" s="211"/>
      <c r="T36" s="211"/>
      <c r="U36" s="211"/>
      <c r="V36" s="50"/>
      <c r="W36" s="84"/>
      <c r="X36" s="50"/>
      <c r="Y36" s="110"/>
      <c r="Z36" s="110"/>
      <c r="AA36" s="110"/>
      <c r="AB36" s="110"/>
      <c r="AC36" s="110"/>
      <c r="AD36" s="110"/>
    </row>
    <row r="37" spans="1:30" x14ac:dyDescent="0.25">
      <c r="A37" s="9"/>
      <c r="B37" s="84"/>
      <c r="C37" s="50"/>
      <c r="D37" s="84"/>
      <c r="E37" s="128"/>
      <c r="G37" s="50"/>
      <c r="H37" s="53"/>
      <c r="I37" s="50"/>
      <c r="J37" s="24"/>
      <c r="K37" s="24"/>
      <c r="L37" s="24"/>
      <c r="M37" s="50"/>
      <c r="N37" s="50"/>
      <c r="O37" s="50"/>
      <c r="P37" s="50"/>
      <c r="Q37" s="211"/>
      <c r="R37" s="211"/>
      <c r="S37" s="211"/>
      <c r="T37" s="211"/>
      <c r="U37" s="211"/>
      <c r="V37" s="50"/>
      <c r="W37" s="84"/>
      <c r="X37" s="50"/>
      <c r="Y37" s="110"/>
      <c r="Z37" s="110"/>
      <c r="AA37" s="110"/>
      <c r="AB37" s="110"/>
      <c r="AC37" s="110"/>
      <c r="AD37" s="110"/>
    </row>
    <row r="38" spans="1:30" x14ac:dyDescent="0.25">
      <c r="A38" s="9"/>
      <c r="B38" s="84"/>
      <c r="C38" s="50"/>
      <c r="D38" s="84"/>
      <c r="E38" s="128"/>
      <c r="G38" s="50"/>
      <c r="H38" s="53"/>
      <c r="I38" s="50"/>
      <c r="J38" s="24"/>
      <c r="K38" s="24"/>
      <c r="L38" s="24"/>
      <c r="M38" s="50"/>
      <c r="N38" s="50"/>
      <c r="O38" s="50"/>
      <c r="P38" s="50"/>
      <c r="Q38" s="211"/>
      <c r="R38" s="211"/>
      <c r="S38" s="211"/>
      <c r="T38" s="211"/>
      <c r="U38" s="211"/>
      <c r="V38" s="50"/>
      <c r="W38" s="84"/>
      <c r="X38" s="50"/>
      <c r="Y38" s="110"/>
      <c r="Z38" s="110"/>
      <c r="AA38" s="110"/>
      <c r="AB38" s="110"/>
      <c r="AC38" s="110"/>
      <c r="AD38" s="110"/>
    </row>
    <row r="39" spans="1:30" x14ac:dyDescent="0.25">
      <c r="A39" s="9"/>
      <c r="B39" s="84"/>
      <c r="C39" s="50"/>
      <c r="D39" s="84"/>
      <c r="E39" s="128"/>
      <c r="G39" s="50"/>
      <c r="H39" s="53"/>
      <c r="I39" s="50"/>
      <c r="J39" s="24"/>
      <c r="K39" s="24"/>
      <c r="L39" s="24"/>
      <c r="M39" s="50"/>
      <c r="N39" s="50"/>
      <c r="O39" s="50"/>
      <c r="P39" s="50"/>
      <c r="Q39" s="211"/>
      <c r="R39" s="211"/>
      <c r="S39" s="211"/>
      <c r="T39" s="211"/>
      <c r="U39" s="211"/>
      <c r="V39" s="50"/>
      <c r="W39" s="84"/>
      <c r="X39" s="50"/>
      <c r="Y39" s="110"/>
      <c r="Z39" s="110"/>
      <c r="AA39" s="110"/>
      <c r="AB39" s="110"/>
      <c r="AC39" s="110"/>
      <c r="AD39" s="110"/>
    </row>
    <row r="40" spans="1:30" x14ac:dyDescent="0.25">
      <c r="A40" s="9"/>
      <c r="B40" s="84"/>
      <c r="C40" s="50"/>
      <c r="D40" s="84"/>
      <c r="E40" s="128"/>
      <c r="G40" s="50"/>
      <c r="H40" s="53"/>
      <c r="I40" s="50"/>
      <c r="J40" s="24"/>
      <c r="K40" s="24"/>
      <c r="L40" s="24"/>
      <c r="M40" s="50"/>
      <c r="N40" s="50"/>
      <c r="O40" s="50"/>
      <c r="P40" s="50"/>
      <c r="Q40" s="211"/>
      <c r="R40" s="211"/>
      <c r="S40" s="211"/>
      <c r="T40" s="211"/>
      <c r="U40" s="211"/>
      <c r="V40" s="50"/>
      <c r="W40" s="84"/>
      <c r="X40" s="50"/>
      <c r="Y40" s="110"/>
      <c r="Z40" s="110"/>
      <c r="AA40" s="110"/>
      <c r="AB40" s="110"/>
      <c r="AC40" s="110"/>
      <c r="AD40" s="110"/>
    </row>
    <row r="41" spans="1:30" x14ac:dyDescent="0.25">
      <c r="A41" s="9"/>
      <c r="B41" s="84"/>
      <c r="C41" s="50"/>
      <c r="D41" s="84"/>
      <c r="E41" s="128"/>
      <c r="G41" s="50"/>
      <c r="H41" s="53"/>
      <c r="I41" s="50"/>
      <c r="J41" s="24"/>
      <c r="K41" s="24"/>
      <c r="L41" s="24"/>
      <c r="M41" s="50"/>
      <c r="N41" s="50"/>
      <c r="O41" s="50"/>
      <c r="P41" s="50"/>
      <c r="Q41" s="211"/>
      <c r="R41" s="211"/>
      <c r="S41" s="211"/>
      <c r="T41" s="211"/>
      <c r="U41" s="211"/>
      <c r="V41" s="50"/>
      <c r="W41" s="84"/>
      <c r="X41" s="50"/>
      <c r="Y41" s="110"/>
      <c r="Z41" s="110"/>
      <c r="AA41" s="110"/>
      <c r="AB41" s="110"/>
      <c r="AC41" s="110"/>
      <c r="AD41" s="110"/>
    </row>
    <row r="42" spans="1:30" x14ac:dyDescent="0.25">
      <c r="A42" s="9"/>
      <c r="B42" s="84"/>
      <c r="C42" s="50"/>
      <c r="D42" s="84"/>
      <c r="E42" s="84"/>
      <c r="F42" s="24"/>
      <c r="G42" s="50"/>
      <c r="H42" s="53"/>
      <c r="I42" s="50"/>
      <c r="J42" s="24"/>
      <c r="K42" s="24"/>
      <c r="L42" s="24"/>
      <c r="M42" s="24"/>
      <c r="N42" s="83"/>
      <c r="O42" s="83"/>
      <c r="P42" s="24"/>
      <c r="Q42" s="212"/>
      <c r="R42" s="212"/>
      <c r="S42" s="212"/>
      <c r="T42" s="212"/>
      <c r="U42" s="212"/>
      <c r="V42" s="24"/>
      <c r="W42" s="84"/>
      <c r="X42" s="24"/>
      <c r="Y42" s="110"/>
      <c r="Z42" s="110"/>
      <c r="AA42" s="110"/>
      <c r="AB42" s="110"/>
      <c r="AC42" s="110"/>
      <c r="AD42" s="110"/>
    </row>
    <row r="43" spans="1:30" x14ac:dyDescent="0.25">
      <c r="A43" s="9"/>
      <c r="B43" s="84"/>
      <c r="C43" s="50"/>
      <c r="D43" s="84"/>
      <c r="E43" s="84"/>
      <c r="F43" s="24"/>
      <c r="G43" s="50"/>
      <c r="H43" s="53"/>
      <c r="I43" s="50"/>
      <c r="J43" s="24"/>
      <c r="K43" s="24"/>
      <c r="L43" s="24"/>
      <c r="M43" s="24"/>
      <c r="N43" s="83"/>
      <c r="O43" s="83"/>
      <c r="P43" s="24"/>
      <c r="Q43" s="212"/>
      <c r="R43" s="212"/>
      <c r="S43" s="212"/>
      <c r="T43" s="212"/>
      <c r="U43" s="212"/>
      <c r="V43" s="24"/>
      <c r="W43" s="84"/>
      <c r="X43" s="24"/>
      <c r="Y43" s="110"/>
      <c r="Z43" s="110"/>
      <c r="AA43" s="110"/>
      <c r="AB43" s="110"/>
      <c r="AC43" s="110"/>
      <c r="AD43" s="110"/>
    </row>
    <row r="44" spans="1:30" x14ac:dyDescent="0.25">
      <c r="A44" s="9"/>
      <c r="B44" s="84"/>
      <c r="C44" s="50"/>
      <c r="D44" s="84"/>
      <c r="E44" s="84"/>
      <c r="F44" s="24"/>
      <c r="G44" s="50"/>
      <c r="H44" s="53"/>
      <c r="I44" s="50"/>
      <c r="J44" s="24"/>
      <c r="K44" s="24"/>
      <c r="L44" s="24"/>
      <c r="M44" s="24"/>
      <c r="N44" s="83"/>
      <c r="O44" s="83"/>
      <c r="P44" s="24"/>
      <c r="Q44" s="212"/>
      <c r="R44" s="212"/>
      <c r="S44" s="212"/>
      <c r="T44" s="212"/>
      <c r="U44" s="212"/>
      <c r="V44" s="24"/>
      <c r="W44" s="84"/>
      <c r="X44" s="24"/>
      <c r="Y44" s="110"/>
      <c r="Z44" s="110"/>
      <c r="AA44" s="110"/>
      <c r="AB44" s="110"/>
      <c r="AC44" s="110"/>
      <c r="AD44" s="110"/>
    </row>
    <row r="45" spans="1:30" x14ac:dyDescent="0.25">
      <c r="A45" s="9"/>
      <c r="B45" s="84"/>
      <c r="C45" s="50"/>
      <c r="D45" s="84"/>
      <c r="E45" s="84"/>
      <c r="F45" s="24"/>
      <c r="G45" s="50"/>
      <c r="H45" s="53"/>
      <c r="I45" s="50"/>
      <c r="J45" s="24"/>
      <c r="K45" s="24"/>
      <c r="L45" s="24"/>
      <c r="M45" s="24"/>
      <c r="N45" s="83"/>
      <c r="O45" s="83"/>
      <c r="P45" s="24"/>
      <c r="Q45" s="212"/>
      <c r="R45" s="212"/>
      <c r="S45" s="212"/>
      <c r="T45" s="212"/>
      <c r="U45" s="212"/>
      <c r="V45" s="24"/>
      <c r="W45" s="84"/>
      <c r="X45" s="24"/>
      <c r="Y45" s="110"/>
      <c r="Z45" s="110"/>
      <c r="AA45" s="110"/>
      <c r="AB45" s="110"/>
      <c r="AC45" s="110"/>
      <c r="AD45" s="1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zoomScale="97" zoomScaleNormal="97" workbookViewId="0"/>
  </sheetViews>
  <sheetFormatPr defaultRowHeight="15" x14ac:dyDescent="0.2"/>
  <cols>
    <col min="1" max="1" width="0.7109375" style="97" customWidth="1"/>
    <col min="2" max="2" width="8" style="106" customWidth="1"/>
    <col min="3" max="3" width="8.28515625" style="182" customWidth="1"/>
    <col min="4" max="4" width="5.85546875" style="106" customWidth="1"/>
    <col min="5" max="7" width="5.7109375" style="107" customWidth="1"/>
    <col min="8" max="8" width="10.7109375" style="107" customWidth="1"/>
    <col min="9" max="9" width="0.5703125" style="107" customWidth="1"/>
    <col min="10" max="12" width="5.7109375" style="107" customWidth="1"/>
    <col min="13" max="13" width="10.7109375" style="107" customWidth="1"/>
    <col min="14" max="16" width="5.7109375" style="107" customWidth="1"/>
    <col min="17" max="17" width="10.5703125" style="107" customWidth="1"/>
    <col min="18" max="20" width="3.7109375" style="108" customWidth="1"/>
    <col min="21" max="21" width="28.85546875" style="97" customWidth="1"/>
    <col min="22" max="22" width="67.5703125" style="97" customWidth="1"/>
    <col min="23" max="23" width="49.28515625" style="97" customWidth="1"/>
    <col min="24" max="24" width="20.5703125" style="97" customWidth="1"/>
    <col min="25" max="16384" width="9.140625" style="97"/>
  </cols>
  <sheetData>
    <row r="1" spans="1:25" ht="23.1" customHeight="1" x14ac:dyDescent="0.3">
      <c r="A1" s="50"/>
      <c r="B1" s="92" t="s">
        <v>54</v>
      </c>
      <c r="C1" s="13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  <c r="T1" s="95"/>
      <c r="U1" s="96"/>
      <c r="V1" s="1"/>
      <c r="W1" s="1"/>
      <c r="X1" s="1"/>
    </row>
    <row r="2" spans="1:25" s="138" customFormat="1" ht="20.100000000000001" customHeight="1" x14ac:dyDescent="0.25">
      <c r="A2" s="134"/>
      <c r="B2" s="98" t="s">
        <v>34</v>
      </c>
      <c r="C2" s="135"/>
      <c r="D2" s="100"/>
      <c r="E2" s="100" t="s">
        <v>52</v>
      </c>
      <c r="F2" s="99"/>
      <c r="G2" s="136"/>
      <c r="H2" s="111"/>
      <c r="I2" s="136"/>
      <c r="J2" s="11"/>
      <c r="K2" s="136"/>
      <c r="L2" s="11"/>
      <c r="M2" s="136"/>
      <c r="N2" s="136"/>
      <c r="O2" s="11"/>
      <c r="P2" s="136"/>
      <c r="Q2" s="111"/>
      <c r="R2" s="11"/>
      <c r="S2" s="11"/>
      <c r="T2" s="11"/>
      <c r="U2" s="32"/>
      <c r="V2" s="137"/>
      <c r="W2" s="137"/>
      <c r="X2" s="137"/>
      <c r="Y2" s="137"/>
    </row>
    <row r="3" spans="1:25" s="138" customFormat="1" ht="15" customHeight="1" x14ac:dyDescent="0.25">
      <c r="A3" s="134"/>
      <c r="B3" s="31" t="s">
        <v>55</v>
      </c>
      <c r="C3" s="114" t="s">
        <v>13</v>
      </c>
      <c r="D3" s="139"/>
      <c r="E3" s="140"/>
      <c r="F3" s="139"/>
      <c r="G3" s="139"/>
      <c r="H3" s="117"/>
      <c r="I3" s="141"/>
      <c r="J3" s="142" t="s">
        <v>15</v>
      </c>
      <c r="K3" s="116"/>
      <c r="L3" s="118"/>
      <c r="M3" s="117"/>
      <c r="N3" s="142" t="s">
        <v>16</v>
      </c>
      <c r="O3" s="116"/>
      <c r="P3" s="17"/>
      <c r="Q3" s="117"/>
      <c r="R3" s="113" t="s">
        <v>56</v>
      </c>
      <c r="S3" s="139"/>
      <c r="T3" s="117"/>
      <c r="U3" s="115" t="s">
        <v>57</v>
      </c>
      <c r="V3" s="137"/>
      <c r="W3" s="137"/>
      <c r="X3" s="137"/>
      <c r="Y3" s="137"/>
    </row>
    <row r="4" spans="1:25" s="144" customFormat="1" ht="15" customHeight="1" x14ac:dyDescent="0.25">
      <c r="A4" s="134"/>
      <c r="B4" s="18" t="s">
        <v>0</v>
      </c>
      <c r="C4" s="16" t="s">
        <v>1</v>
      </c>
      <c r="D4" s="18" t="s">
        <v>4</v>
      </c>
      <c r="E4" s="18" t="s">
        <v>58</v>
      </c>
      <c r="F4" s="18" t="s">
        <v>59</v>
      </c>
      <c r="G4" s="15" t="s">
        <v>32</v>
      </c>
      <c r="H4" s="18" t="s">
        <v>60</v>
      </c>
      <c r="I4" s="30"/>
      <c r="J4" s="18" t="s">
        <v>58</v>
      </c>
      <c r="K4" s="18" t="s">
        <v>59</v>
      </c>
      <c r="L4" s="143" t="s">
        <v>32</v>
      </c>
      <c r="M4" s="18" t="s">
        <v>60</v>
      </c>
      <c r="N4" s="18" t="s">
        <v>58</v>
      </c>
      <c r="O4" s="18" t="s">
        <v>59</v>
      </c>
      <c r="P4" s="18" t="s">
        <v>32</v>
      </c>
      <c r="Q4" s="18" t="s">
        <v>60</v>
      </c>
      <c r="R4" s="15">
        <v>1</v>
      </c>
      <c r="S4" s="17">
        <v>2</v>
      </c>
      <c r="T4" s="18">
        <v>3</v>
      </c>
      <c r="U4" s="117"/>
      <c r="V4" s="137"/>
      <c r="W4" s="137"/>
      <c r="X4" s="137"/>
      <c r="Y4" s="137"/>
    </row>
    <row r="5" spans="1:25" s="144" customFormat="1" ht="15" customHeight="1" x14ac:dyDescent="0.25">
      <c r="A5" s="134"/>
      <c r="B5" s="31">
        <v>2007</v>
      </c>
      <c r="C5" s="145" t="s">
        <v>36</v>
      </c>
      <c r="D5" s="31" t="s">
        <v>61</v>
      </c>
      <c r="E5" s="31">
        <v>1</v>
      </c>
      <c r="F5" s="31">
        <v>0</v>
      </c>
      <c r="G5" s="31">
        <v>1</v>
      </c>
      <c r="H5" s="37">
        <f>PRODUCT(F5/E5)</f>
        <v>0</v>
      </c>
      <c r="I5" s="30"/>
      <c r="J5" s="31"/>
      <c r="K5" s="31"/>
      <c r="L5" s="31"/>
      <c r="M5" s="37"/>
      <c r="N5" s="31"/>
      <c r="O5" s="31"/>
      <c r="P5" s="31"/>
      <c r="Q5" s="31"/>
      <c r="R5" s="32"/>
      <c r="S5" s="34"/>
      <c r="T5" s="31"/>
      <c r="U5" s="115"/>
      <c r="V5" s="137"/>
      <c r="W5" s="137"/>
      <c r="X5" s="137"/>
      <c r="Y5" s="137"/>
    </row>
    <row r="6" spans="1:25" s="144" customFormat="1" ht="15" customHeight="1" x14ac:dyDescent="0.25">
      <c r="A6" s="134"/>
      <c r="B6" s="146" t="s">
        <v>7</v>
      </c>
      <c r="C6" s="22"/>
      <c r="D6" s="147"/>
      <c r="E6" s="143">
        <f>SUM(E5:E5)</f>
        <v>1</v>
      </c>
      <c r="F6" s="143">
        <f>SUM(F5:F5)</f>
        <v>0</v>
      </c>
      <c r="G6" s="143">
        <f>SUM(G5:G5)</f>
        <v>1</v>
      </c>
      <c r="H6" s="148">
        <f>PRODUCT(F6/E6)</f>
        <v>0</v>
      </c>
      <c r="I6" s="30"/>
      <c r="J6" s="143">
        <f>SUM(J5:J5)</f>
        <v>0</v>
      </c>
      <c r="K6" s="143">
        <f>SUM(K5:K5)</f>
        <v>0</v>
      </c>
      <c r="L6" s="143">
        <f>SUM(L5:L5)</f>
        <v>0</v>
      </c>
      <c r="M6" s="148">
        <v>0</v>
      </c>
      <c r="N6" s="143">
        <f>SUM(N5:N5)</f>
        <v>0</v>
      </c>
      <c r="O6" s="143">
        <f>SUM(O5:O5)</f>
        <v>0</v>
      </c>
      <c r="P6" s="143">
        <f>SUM(P5:P5)</f>
        <v>0</v>
      </c>
      <c r="Q6" s="148">
        <v>0</v>
      </c>
      <c r="R6" s="143">
        <f>SUM(R5:R5)</f>
        <v>0</v>
      </c>
      <c r="S6" s="143">
        <f>SUM(S5:S5)</f>
        <v>0</v>
      </c>
      <c r="T6" s="143">
        <f>SUM(T5:T5)</f>
        <v>0</v>
      </c>
      <c r="U6" s="115"/>
      <c r="V6" s="137"/>
      <c r="W6" s="137"/>
      <c r="X6" s="137"/>
      <c r="Y6" s="137"/>
    </row>
    <row r="7" spans="1:25" s="138" customFormat="1" ht="15" customHeight="1" x14ac:dyDescent="0.25">
      <c r="A7" s="134"/>
      <c r="B7" s="149"/>
      <c r="C7" s="150"/>
      <c r="D7" s="151"/>
      <c r="E7" s="151"/>
      <c r="F7" s="151"/>
      <c r="G7" s="151"/>
      <c r="H7" s="151"/>
      <c r="I7" s="152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3"/>
      <c r="V7" s="137"/>
      <c r="W7" s="137"/>
      <c r="X7" s="137"/>
      <c r="Y7" s="137"/>
    </row>
    <row r="8" spans="1:25" s="144" customFormat="1" ht="15" customHeight="1" x14ac:dyDescent="0.25">
      <c r="A8" s="134"/>
      <c r="B8" s="113" t="s">
        <v>25</v>
      </c>
      <c r="C8" s="154"/>
      <c r="D8" s="155"/>
      <c r="E8" s="116" t="s">
        <v>58</v>
      </c>
      <c r="F8" s="116" t="s">
        <v>59</v>
      </c>
      <c r="G8" s="117" t="s">
        <v>32</v>
      </c>
      <c r="H8" s="116" t="s">
        <v>60</v>
      </c>
      <c r="I8" s="24"/>
      <c r="J8" s="156" t="s">
        <v>62</v>
      </c>
      <c r="K8" s="147"/>
      <c r="L8" s="147"/>
      <c r="M8" s="18" t="s">
        <v>63</v>
      </c>
      <c r="N8" s="18" t="s">
        <v>58</v>
      </c>
      <c r="O8" s="18" t="s">
        <v>59</v>
      </c>
      <c r="P8" s="18" t="s">
        <v>32</v>
      </c>
      <c r="Q8" s="18" t="s">
        <v>60</v>
      </c>
      <c r="R8" s="157"/>
      <c r="S8" s="158"/>
      <c r="T8" s="159"/>
      <c r="U8" s="160"/>
      <c r="V8" s="137"/>
      <c r="W8" s="137"/>
      <c r="X8" s="137"/>
      <c r="Y8" s="137"/>
    </row>
    <row r="9" spans="1:25" s="144" customFormat="1" ht="15" customHeight="1" x14ac:dyDescent="0.2">
      <c r="A9" s="134"/>
      <c r="B9" s="161" t="s">
        <v>13</v>
      </c>
      <c r="C9" s="111"/>
      <c r="D9" s="162"/>
      <c r="E9" s="31">
        <f>PRODUCT(E6)</f>
        <v>1</v>
      </c>
      <c r="F9" s="31">
        <f>PRODUCT(F6)</f>
        <v>0</v>
      </c>
      <c r="G9" s="31">
        <f>PRODUCT(G6)</f>
        <v>1</v>
      </c>
      <c r="H9" s="37">
        <f>PRODUCT(F9/E9)</f>
        <v>0</v>
      </c>
      <c r="I9" s="24"/>
      <c r="J9" s="161" t="s">
        <v>64</v>
      </c>
      <c r="K9" s="111"/>
      <c r="L9" s="111"/>
      <c r="M9" s="163"/>
      <c r="N9" s="31"/>
      <c r="O9" s="31"/>
      <c r="P9" s="31"/>
      <c r="Q9" s="37"/>
      <c r="R9" s="164"/>
      <c r="S9" s="165"/>
      <c r="T9" s="166"/>
      <c r="U9" s="167"/>
      <c r="V9" s="137"/>
      <c r="W9" s="137"/>
      <c r="X9" s="137"/>
      <c r="Y9" s="137"/>
    </row>
    <row r="10" spans="1:25" s="144" customFormat="1" ht="15" customHeight="1" x14ac:dyDescent="0.2">
      <c r="A10" s="134"/>
      <c r="B10" s="168" t="s">
        <v>15</v>
      </c>
      <c r="C10" s="169"/>
      <c r="D10" s="170"/>
      <c r="E10" s="31"/>
      <c r="F10" s="31"/>
      <c r="G10" s="31"/>
      <c r="H10" s="37"/>
      <c r="I10" s="24"/>
      <c r="J10" s="171" t="s">
        <v>65</v>
      </c>
      <c r="K10" s="172"/>
      <c r="L10" s="172"/>
      <c r="M10" s="163"/>
      <c r="N10" s="31"/>
      <c r="O10" s="31"/>
      <c r="P10" s="31"/>
      <c r="Q10" s="37"/>
      <c r="R10" s="164"/>
      <c r="S10" s="173"/>
      <c r="T10" s="174"/>
      <c r="U10" s="175"/>
      <c r="V10" s="137"/>
      <c r="W10" s="137"/>
      <c r="X10" s="137"/>
      <c r="Y10" s="137"/>
    </row>
    <row r="11" spans="1:25" s="144" customFormat="1" ht="15" customHeight="1" x14ac:dyDescent="0.2">
      <c r="A11" s="134"/>
      <c r="B11" s="161" t="s">
        <v>16</v>
      </c>
      <c r="C11" s="111"/>
      <c r="D11" s="162"/>
      <c r="E11" s="31"/>
      <c r="F11" s="31"/>
      <c r="G11" s="31"/>
      <c r="H11" s="37"/>
      <c r="I11" s="24"/>
      <c r="J11" s="161" t="s">
        <v>66</v>
      </c>
      <c r="K11" s="111"/>
      <c r="L11" s="11"/>
      <c r="M11" s="163"/>
      <c r="N11" s="31"/>
      <c r="O11" s="31"/>
      <c r="P11" s="31"/>
      <c r="Q11" s="37"/>
      <c r="R11" s="164"/>
      <c r="S11" s="165"/>
      <c r="T11" s="174"/>
      <c r="U11" s="175"/>
      <c r="V11" s="137"/>
      <c r="W11" s="137"/>
      <c r="X11" s="137"/>
      <c r="Y11" s="137"/>
    </row>
    <row r="12" spans="1:25" s="144" customFormat="1" ht="15" customHeight="1" x14ac:dyDescent="0.2">
      <c r="A12" s="134"/>
      <c r="B12" s="158" t="s">
        <v>26</v>
      </c>
      <c r="C12" s="20"/>
      <c r="D12" s="176"/>
      <c r="E12" s="18">
        <f>SUM(E9:E11)</f>
        <v>1</v>
      </c>
      <c r="F12" s="18">
        <f>SUM(F9:F11)</f>
        <v>0</v>
      </c>
      <c r="G12" s="18">
        <f>SUM(G9:G11)</f>
        <v>1</v>
      </c>
      <c r="H12" s="47">
        <f>PRODUCT(F12/E12)</f>
        <v>0</v>
      </c>
      <c r="I12" s="24"/>
      <c r="J12" s="158" t="s">
        <v>26</v>
      </c>
      <c r="K12" s="176"/>
      <c r="L12" s="176"/>
      <c r="M12" s="18"/>
      <c r="N12" s="18"/>
      <c r="O12" s="18"/>
      <c r="P12" s="18"/>
      <c r="Q12" s="47"/>
      <c r="R12" s="177"/>
      <c r="S12" s="158"/>
      <c r="T12" s="176"/>
      <c r="U12" s="178"/>
      <c r="V12" s="137"/>
      <c r="W12" s="137"/>
      <c r="X12" s="137"/>
      <c r="Y12" s="137"/>
    </row>
    <row r="13" spans="1:25" s="180" customFormat="1" ht="15" customHeight="1" x14ac:dyDescent="0.2">
      <c r="A13" s="134"/>
      <c r="B13" s="134"/>
      <c r="C13" s="84"/>
      <c r="D13" s="134"/>
      <c r="E13" s="134"/>
      <c r="F13" s="134"/>
      <c r="G13" s="134"/>
      <c r="H13" s="134"/>
      <c r="I13" s="179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7"/>
      <c r="W13" s="137"/>
      <c r="X13" s="137"/>
      <c r="Y13" s="137"/>
    </row>
    <row r="14" spans="1:25" s="180" customFormat="1" ht="15" customHeight="1" x14ac:dyDescent="0.2">
      <c r="A14" s="134"/>
      <c r="B14" s="134" t="s">
        <v>67</v>
      </c>
      <c r="C14" s="84" t="s">
        <v>68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7"/>
      <c r="W14" s="137"/>
      <c r="X14" s="137"/>
      <c r="Y14" s="137"/>
    </row>
    <row r="15" spans="1:25" s="180" customFormat="1" ht="15" customHeight="1" x14ac:dyDescent="0.2">
      <c r="A15" s="134"/>
      <c r="B15" s="134"/>
      <c r="C15" s="8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7"/>
      <c r="W15" s="137"/>
      <c r="X15" s="137"/>
      <c r="Y15" s="137"/>
    </row>
    <row r="16" spans="1:25" s="180" customFormat="1" ht="15" customHeight="1" x14ac:dyDescent="0.2">
      <c r="A16" s="134"/>
      <c r="B16" s="134"/>
      <c r="C16" s="8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7"/>
      <c r="W16" s="137"/>
      <c r="X16" s="137"/>
      <c r="Y16" s="137"/>
    </row>
    <row r="17" spans="1:25" s="180" customFormat="1" ht="15" customHeight="1" x14ac:dyDescent="0.2">
      <c r="A17" s="134"/>
      <c r="B17" s="134"/>
      <c r="C17" s="8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7"/>
      <c r="W17" s="137"/>
      <c r="X17" s="137"/>
      <c r="Y17" s="137"/>
    </row>
    <row r="18" spans="1:25" s="180" customFormat="1" ht="15" customHeight="1" x14ac:dyDescent="0.2">
      <c r="A18" s="134"/>
      <c r="B18" s="134"/>
      <c r="C18" s="8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7"/>
      <c r="W18" s="137"/>
      <c r="X18" s="137"/>
      <c r="Y18" s="137"/>
    </row>
    <row r="19" spans="1:25" s="180" customFormat="1" ht="15" customHeight="1" x14ac:dyDescent="0.2">
      <c r="A19" s="134"/>
      <c r="B19" s="134"/>
      <c r="C19" s="8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7"/>
      <c r="W19" s="137"/>
      <c r="X19" s="137"/>
      <c r="Y19" s="137"/>
    </row>
    <row r="20" spans="1:25" s="103" customFormat="1" ht="15" customHeight="1" x14ac:dyDescent="0.2">
      <c r="A20" s="50"/>
      <c r="B20" s="102"/>
      <c r="C20" s="18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"/>
      <c r="W20" s="1"/>
      <c r="X20" s="1"/>
      <c r="Y20" s="1"/>
    </row>
    <row r="21" spans="1:25" s="103" customFormat="1" ht="15" customHeight="1" x14ac:dyDescent="0.2">
      <c r="A21" s="50"/>
      <c r="B21" s="102"/>
      <c r="C21" s="181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"/>
      <c r="W21" s="1"/>
      <c r="X21" s="1"/>
      <c r="Y21" s="1"/>
    </row>
    <row r="22" spans="1:25" s="103" customFormat="1" ht="15" customHeight="1" x14ac:dyDescent="0.2">
      <c r="A22" s="50"/>
      <c r="B22" s="102"/>
      <c r="C22" s="18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"/>
      <c r="W22" s="1"/>
      <c r="X22" s="1"/>
      <c r="Y22" s="1"/>
    </row>
    <row r="23" spans="1:25" s="103" customFormat="1" ht="15" customHeight="1" x14ac:dyDescent="0.2">
      <c r="A23" s="50"/>
      <c r="B23" s="102"/>
      <c r="C23" s="181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"/>
      <c r="W23" s="1"/>
      <c r="X23" s="1"/>
      <c r="Y23" s="1"/>
    </row>
    <row r="24" spans="1:25" s="103" customFormat="1" ht="15" customHeight="1" x14ac:dyDescent="0.2">
      <c r="A24" s="50"/>
      <c r="B24" s="102"/>
      <c r="C24" s="18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"/>
      <c r="W24" s="1"/>
      <c r="X24" s="1"/>
      <c r="Y24" s="1"/>
    </row>
    <row r="25" spans="1:25" s="103" customFormat="1" ht="15" customHeight="1" x14ac:dyDescent="0.2">
      <c r="A25" s="50"/>
      <c r="B25" s="102"/>
      <c r="C25" s="181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"/>
      <c r="W25" s="1"/>
      <c r="X25" s="1"/>
      <c r="Y25" s="1"/>
    </row>
    <row r="26" spans="1:25" s="103" customFormat="1" ht="15" customHeight="1" x14ac:dyDescent="0.2">
      <c r="A26" s="50"/>
      <c r="B26" s="102"/>
      <c r="C26" s="18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"/>
      <c r="W26" s="1"/>
      <c r="X26" s="1"/>
      <c r="Y26" s="1"/>
    </row>
    <row r="27" spans="1:25" ht="15" customHeight="1" x14ac:dyDescent="0.2">
      <c r="A27" s="50"/>
      <c r="B27" s="102"/>
      <c r="C27" s="181"/>
      <c r="D27" s="104"/>
      <c r="E27" s="102"/>
      <c r="F27" s="101"/>
      <c r="G27" s="101"/>
      <c r="H27" s="101"/>
      <c r="I27" s="105"/>
      <c r="J27" s="102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"/>
      <c r="X27" s="1"/>
      <c r="Y27" s="1"/>
    </row>
    <row r="28" spans="1:25" s="103" customFormat="1" ht="15" customHeight="1" x14ac:dyDescent="0.2">
      <c r="A28" s="50"/>
      <c r="B28" s="102"/>
      <c r="C28" s="181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"/>
      <c r="W28" s="1"/>
      <c r="X28" s="1"/>
      <c r="Y28" s="1"/>
    </row>
    <row r="29" spans="1:25" s="103" customFormat="1" ht="15" customHeight="1" x14ac:dyDescent="0.2">
      <c r="A29" s="50"/>
      <c r="B29" s="102"/>
      <c r="C29" s="181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"/>
      <c r="W29" s="1"/>
      <c r="X29" s="1"/>
      <c r="Y29" s="1"/>
    </row>
    <row r="30" spans="1:25" s="103" customFormat="1" ht="15" customHeight="1" x14ac:dyDescent="0.2">
      <c r="A30" s="50"/>
      <c r="B30" s="102"/>
      <c r="C30" s="18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"/>
      <c r="W30" s="1"/>
      <c r="X30" s="1"/>
      <c r="Y30" s="1"/>
    </row>
    <row r="31" spans="1:25" s="103" customFormat="1" ht="15" customHeight="1" x14ac:dyDescent="0.2">
      <c r="A31" s="50"/>
      <c r="B31" s="102"/>
      <c r="C31" s="18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"/>
      <c r="W31" s="1"/>
      <c r="X31" s="1"/>
      <c r="Y31" s="1"/>
    </row>
    <row r="32" spans="1:25" s="103" customFormat="1" ht="15" customHeight="1" x14ac:dyDescent="0.2">
      <c r="A32" s="50"/>
      <c r="B32" s="102"/>
      <c r="C32" s="181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"/>
      <c r="W32" s="1"/>
      <c r="X32" s="1"/>
      <c r="Y32" s="1"/>
    </row>
    <row r="33" spans="1:25" s="103" customFormat="1" ht="15" customHeight="1" x14ac:dyDescent="0.2">
      <c r="A33" s="50"/>
      <c r="B33" s="102"/>
      <c r="C33" s="18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"/>
      <c r="W33" s="1"/>
      <c r="X33" s="1"/>
      <c r="Y33" s="1"/>
    </row>
    <row r="34" spans="1:25" s="103" customFormat="1" ht="15" customHeight="1" x14ac:dyDescent="0.2">
      <c r="A34" s="50"/>
      <c r="B34" s="102"/>
      <c r="C34" s="181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"/>
      <c r="W34" s="1"/>
      <c r="X34" s="1"/>
      <c r="Y34" s="1"/>
    </row>
    <row r="35" spans="1:25" s="103" customFormat="1" ht="15" customHeight="1" x14ac:dyDescent="0.2">
      <c r="A35" s="50"/>
      <c r="B35" s="102"/>
      <c r="C35" s="18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"/>
      <c r="W35" s="1"/>
      <c r="X35" s="1"/>
      <c r="Y35" s="1"/>
    </row>
    <row r="36" spans="1:25" s="103" customFormat="1" ht="15" customHeight="1" x14ac:dyDescent="0.2">
      <c r="A36" s="50"/>
      <c r="B36" s="102"/>
      <c r="C36" s="18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"/>
      <c r="W36" s="1"/>
      <c r="X36" s="1"/>
      <c r="Y36" s="1"/>
    </row>
    <row r="37" spans="1:25" s="103" customFormat="1" ht="15" customHeight="1" x14ac:dyDescent="0.2">
      <c r="A37" s="50"/>
      <c r="B37" s="102"/>
      <c r="C37" s="181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"/>
      <c r="W37" s="1"/>
      <c r="X37" s="1"/>
      <c r="Y37" s="1"/>
    </row>
    <row r="38" spans="1:25" s="103" customFormat="1" ht="15" customHeight="1" x14ac:dyDescent="0.2">
      <c r="A38" s="50"/>
      <c r="B38" s="102"/>
      <c r="C38" s="181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"/>
      <c r="W38" s="1"/>
      <c r="X38" s="1"/>
      <c r="Y38" s="1"/>
    </row>
    <row r="39" spans="1:25" s="103" customFormat="1" ht="15" customHeight="1" x14ac:dyDescent="0.2">
      <c r="A39" s="50"/>
      <c r="B39" s="102"/>
      <c r="C39" s="181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"/>
      <c r="W39" s="1"/>
      <c r="X39" s="1"/>
      <c r="Y39" s="1"/>
    </row>
    <row r="40" spans="1:25" s="103" customFormat="1" ht="15" customHeight="1" x14ac:dyDescent="0.2">
      <c r="A40" s="50"/>
      <c r="B40" s="102"/>
      <c r="C40" s="18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"/>
      <c r="W40" s="1"/>
      <c r="X40" s="1"/>
      <c r="Y40" s="1"/>
    </row>
    <row r="41" spans="1:25" s="103" customFormat="1" ht="15" customHeight="1" x14ac:dyDescent="0.2">
      <c r="A41" s="50"/>
      <c r="B41" s="102"/>
      <c r="C41" s="18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"/>
      <c r="W41" s="1"/>
      <c r="X41" s="1"/>
      <c r="Y41" s="1"/>
    </row>
    <row r="42" spans="1:25" s="103" customFormat="1" ht="15" customHeight="1" x14ac:dyDescent="0.2">
      <c r="A42" s="50"/>
      <c r="B42" s="102"/>
      <c r="C42" s="18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"/>
      <c r="W42" s="1"/>
      <c r="X42" s="1"/>
      <c r="Y42" s="1"/>
    </row>
    <row r="43" spans="1:25" s="103" customFormat="1" ht="15" customHeight="1" x14ac:dyDescent="0.2">
      <c r="A43" s="50"/>
      <c r="B43" s="102"/>
      <c r="C43" s="18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"/>
      <c r="W43" s="1"/>
      <c r="X43" s="1"/>
      <c r="Y43" s="1"/>
    </row>
    <row r="44" spans="1:25" s="103" customFormat="1" ht="15" customHeight="1" x14ac:dyDescent="0.2">
      <c r="A44" s="50"/>
      <c r="B44" s="102"/>
      <c r="C44" s="18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"/>
      <c r="W44" s="1"/>
      <c r="X44" s="1"/>
      <c r="Y44" s="1"/>
    </row>
    <row r="45" spans="1:25" s="103" customFormat="1" ht="15" customHeight="1" x14ac:dyDescent="0.2">
      <c r="A45" s="50"/>
      <c r="B45" s="102"/>
      <c r="C45" s="18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"/>
      <c r="W45" s="1"/>
      <c r="X45" s="1"/>
      <c r="Y45" s="1"/>
    </row>
    <row r="46" spans="1:25" s="103" customFormat="1" ht="15" customHeight="1" x14ac:dyDescent="0.2">
      <c r="A46" s="50"/>
      <c r="B46" s="102"/>
      <c r="C46" s="18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"/>
      <c r="W46" s="1"/>
      <c r="X46" s="1"/>
      <c r="Y46" s="1"/>
    </row>
    <row r="47" spans="1:25" s="103" customFormat="1" ht="15" customHeight="1" x14ac:dyDescent="0.2">
      <c r="A47" s="50"/>
      <c r="B47" s="102"/>
      <c r="C47" s="18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"/>
      <c r="W47" s="1"/>
      <c r="X47" s="1"/>
      <c r="Y47" s="1"/>
    </row>
    <row r="48" spans="1:25" s="103" customFormat="1" ht="15" customHeight="1" x14ac:dyDescent="0.2">
      <c r="A48" s="50"/>
      <c r="B48" s="102"/>
      <c r="C48" s="181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"/>
      <c r="W48" s="1"/>
      <c r="X48" s="1"/>
      <c r="Y48" s="1"/>
    </row>
    <row r="49" spans="1:25" s="103" customFormat="1" ht="15" customHeight="1" x14ac:dyDescent="0.2">
      <c r="A49" s="50"/>
      <c r="B49" s="102"/>
      <c r="C49" s="181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"/>
      <c r="W49" s="1"/>
      <c r="X49" s="1"/>
      <c r="Y49" s="1"/>
    </row>
    <row r="50" spans="1:25" s="103" customFormat="1" ht="15" customHeight="1" x14ac:dyDescent="0.2">
      <c r="A50" s="50"/>
      <c r="B50" s="102"/>
      <c r="C50" s="18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"/>
      <c r="W50" s="1"/>
      <c r="X50" s="1"/>
      <c r="Y50" s="1"/>
    </row>
    <row r="51" spans="1:25" s="103" customFormat="1" ht="15" customHeight="1" x14ac:dyDescent="0.2">
      <c r="A51" s="50"/>
      <c r="B51" s="102"/>
      <c r="C51" s="181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"/>
      <c r="W51" s="1"/>
      <c r="X51" s="1"/>
      <c r="Y51" s="1"/>
    </row>
    <row r="52" spans="1:25" s="103" customFormat="1" ht="15" customHeight="1" x14ac:dyDescent="0.2">
      <c r="A52" s="50"/>
      <c r="B52" s="102"/>
      <c r="C52" s="18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"/>
      <c r="W52" s="1"/>
      <c r="X52" s="1"/>
      <c r="Y52" s="1"/>
    </row>
    <row r="53" spans="1:25" s="103" customFormat="1" ht="15" customHeight="1" x14ac:dyDescent="0.2">
      <c r="A53" s="50"/>
      <c r="B53" s="102"/>
      <c r="C53" s="181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"/>
      <c r="W53" s="1"/>
      <c r="X53" s="1"/>
      <c r="Y53" s="1"/>
    </row>
    <row r="54" spans="1:25" s="103" customFormat="1" ht="15" customHeight="1" x14ac:dyDescent="0.2">
      <c r="A54" s="50"/>
      <c r="B54" s="102"/>
      <c r="C54" s="181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"/>
      <c r="W54" s="1"/>
      <c r="X54" s="1"/>
      <c r="Y54" s="1"/>
    </row>
    <row r="55" spans="1:25" s="103" customFormat="1" ht="15" customHeight="1" x14ac:dyDescent="0.2">
      <c r="A55" s="50"/>
      <c r="B55" s="102"/>
      <c r="C55" s="181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"/>
      <c r="W55" s="1"/>
      <c r="X55" s="1"/>
      <c r="Y55" s="1"/>
    </row>
    <row r="56" spans="1:25" s="103" customFormat="1" ht="15" customHeight="1" x14ac:dyDescent="0.2">
      <c r="A56" s="50"/>
      <c r="B56" s="102"/>
      <c r="C56" s="181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"/>
      <c r="W56" s="1"/>
      <c r="X56" s="1"/>
      <c r="Y56" s="1"/>
    </row>
    <row r="57" spans="1:25" s="103" customFormat="1" ht="15" customHeight="1" x14ac:dyDescent="0.2">
      <c r="A57" s="50"/>
      <c r="B57" s="102"/>
      <c r="C57" s="181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"/>
      <c r="W57" s="1"/>
      <c r="X57" s="1"/>
      <c r="Y57" s="1"/>
    </row>
    <row r="58" spans="1:25" s="103" customFormat="1" ht="15" customHeight="1" x14ac:dyDescent="0.2">
      <c r="A58" s="50"/>
      <c r="B58" s="102"/>
      <c r="C58" s="181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"/>
      <c r="W58" s="1"/>
      <c r="X58" s="1"/>
      <c r="Y58" s="1"/>
    </row>
    <row r="59" spans="1:25" s="103" customFormat="1" ht="15" customHeight="1" x14ac:dyDescent="0.2">
      <c r="A59" s="50"/>
      <c r="B59" s="102"/>
      <c r="C59" s="181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"/>
      <c r="W59" s="1"/>
      <c r="X59" s="1"/>
      <c r="Y59" s="1"/>
    </row>
    <row r="60" spans="1:25" s="103" customFormat="1" ht="15" customHeight="1" x14ac:dyDescent="0.2">
      <c r="A60" s="50"/>
      <c r="B60" s="102"/>
      <c r="C60" s="18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"/>
      <c r="W60" s="1"/>
      <c r="X60" s="1"/>
      <c r="Y60" s="1"/>
    </row>
    <row r="61" spans="1:25" s="103" customFormat="1" ht="15" customHeight="1" x14ac:dyDescent="0.2">
      <c r="A61" s="50"/>
      <c r="B61" s="102"/>
      <c r="C61" s="181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"/>
      <c r="W61" s="1"/>
      <c r="X61" s="1"/>
      <c r="Y61" s="1"/>
    </row>
    <row r="62" spans="1:25" s="103" customFormat="1" ht="15" customHeight="1" x14ac:dyDescent="0.2">
      <c r="A62" s="50"/>
      <c r="B62" s="102"/>
      <c r="C62" s="181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"/>
      <c r="W62" s="1"/>
      <c r="X62" s="1"/>
      <c r="Y62" s="1"/>
    </row>
    <row r="63" spans="1:25" s="103" customFormat="1" ht="15" customHeight="1" x14ac:dyDescent="0.2">
      <c r="A63" s="50"/>
      <c r="B63" s="102"/>
      <c r="C63" s="181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"/>
      <c r="W63" s="1"/>
      <c r="X63" s="1"/>
      <c r="Y63" s="1"/>
    </row>
    <row r="64" spans="1:25" s="103" customFormat="1" ht="15" customHeight="1" x14ac:dyDescent="0.2">
      <c r="A64" s="50"/>
      <c r="B64" s="102"/>
      <c r="C64" s="18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"/>
      <c r="W64" s="1"/>
      <c r="X64" s="1"/>
      <c r="Y64" s="1"/>
    </row>
    <row r="65" spans="1:25" s="103" customFormat="1" ht="15" customHeight="1" x14ac:dyDescent="0.2">
      <c r="A65" s="50"/>
      <c r="B65" s="102"/>
      <c r="C65" s="181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"/>
      <c r="W65" s="1"/>
      <c r="X65" s="1"/>
      <c r="Y65" s="1"/>
    </row>
    <row r="66" spans="1:25" s="103" customFormat="1" ht="15" customHeight="1" x14ac:dyDescent="0.2">
      <c r="A66" s="50"/>
      <c r="B66" s="102"/>
      <c r="C66" s="18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"/>
      <c r="W66" s="1"/>
      <c r="X66" s="1"/>
      <c r="Y66" s="1"/>
    </row>
    <row r="67" spans="1:25" s="103" customFormat="1" ht="15" customHeight="1" x14ac:dyDescent="0.2">
      <c r="A67" s="50"/>
      <c r="B67" s="102"/>
      <c r="C67" s="181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"/>
      <c r="W67" s="1"/>
      <c r="X67" s="1"/>
      <c r="Y67" s="1"/>
    </row>
    <row r="68" spans="1:25" s="103" customFormat="1" ht="15" customHeight="1" x14ac:dyDescent="0.2">
      <c r="A68" s="50"/>
      <c r="B68" s="102"/>
      <c r="C68" s="181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"/>
      <c r="W68" s="1"/>
      <c r="X68" s="1"/>
      <c r="Y68" s="1"/>
    </row>
    <row r="69" spans="1:25" s="103" customFormat="1" ht="15" customHeight="1" x14ac:dyDescent="0.2">
      <c r="A69" s="50"/>
      <c r="B69" s="102"/>
      <c r="C69" s="181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"/>
      <c r="W69" s="1"/>
      <c r="X69" s="1"/>
      <c r="Y69" s="1"/>
    </row>
    <row r="70" spans="1:25" s="103" customFormat="1" ht="15" customHeight="1" x14ac:dyDescent="0.2">
      <c r="A70" s="50"/>
      <c r="B70" s="102"/>
      <c r="C70" s="18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"/>
      <c r="W70" s="1"/>
      <c r="X70" s="1"/>
      <c r="Y70" s="1"/>
    </row>
    <row r="71" spans="1:25" s="103" customFormat="1" ht="15" customHeight="1" x14ac:dyDescent="0.2">
      <c r="A71" s="50"/>
      <c r="B71" s="102"/>
      <c r="C71" s="181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"/>
      <c r="W71" s="1"/>
      <c r="X71" s="1"/>
      <c r="Y71" s="1"/>
    </row>
    <row r="72" spans="1:25" s="103" customFormat="1" ht="15" customHeight="1" x14ac:dyDescent="0.2">
      <c r="A72" s="50"/>
      <c r="B72" s="102"/>
      <c r="C72" s="181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"/>
      <c r="W72" s="1"/>
      <c r="X72" s="1"/>
      <c r="Y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2019-01-14T23:34:58Z</dcterms:modified>
</cp:coreProperties>
</file>