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K22" i="4"/>
  <c r="AS19" i="4"/>
  <c r="AQ19" i="4"/>
  <c r="AP19" i="4"/>
  <c r="AO19" i="4"/>
  <c r="AN19" i="4"/>
  <c r="AM19" i="4"/>
  <c r="AG19" i="4"/>
  <c r="AE19" i="4"/>
  <c r="AF19" i="4" s="1"/>
  <c r="AD19" i="4"/>
  <c r="AC19" i="4"/>
  <c r="AB19" i="4"/>
  <c r="AA19" i="4"/>
  <c r="W19" i="4"/>
  <c r="U19" i="4"/>
  <c r="T19" i="4"/>
  <c r="S19" i="4"/>
  <c r="R19" i="4"/>
  <c r="Q19" i="4"/>
  <c r="K19" i="4"/>
  <c r="K23" i="4" s="1"/>
  <c r="I19" i="4"/>
  <c r="I23" i="4" s="1"/>
  <c r="H19" i="4"/>
  <c r="H23" i="4" s="1"/>
  <c r="G19" i="4"/>
  <c r="G23" i="4" s="1"/>
  <c r="F19" i="4"/>
  <c r="F23" i="4" s="1"/>
  <c r="E19" i="4"/>
  <c r="E23" i="4" s="1"/>
  <c r="O23" i="4" l="1"/>
  <c r="J23" i="4"/>
  <c r="L23" i="4"/>
  <c r="N23" i="4"/>
  <c r="F24" i="4"/>
  <c r="F25" i="4" s="1"/>
  <c r="H24" i="4"/>
  <c r="E24" i="4"/>
  <c r="E25" i="4" s="1"/>
  <c r="G24" i="4"/>
  <c r="AR19" i="4"/>
  <c r="M23" i="4"/>
  <c r="K24" i="4"/>
  <c r="K25" i="4" s="1"/>
  <c r="G25" i="4"/>
  <c r="I24" i="4"/>
  <c r="I25" i="4" s="1"/>
  <c r="AB24" i="1"/>
  <c r="AA24" i="1"/>
  <c r="Z24" i="1"/>
  <c r="Y24" i="1"/>
  <c r="X24" i="1"/>
  <c r="W24" i="1"/>
  <c r="T24" i="1"/>
  <c r="S24" i="1"/>
  <c r="R24" i="1"/>
  <c r="Q24" i="1"/>
  <c r="P24" i="1"/>
  <c r="L24" i="4" l="1"/>
  <c r="M24" i="4"/>
  <c r="N24" i="4"/>
  <c r="L25" i="4"/>
  <c r="H25" i="4"/>
  <c r="M25" i="4" s="1"/>
  <c r="O25" i="4"/>
  <c r="J25" i="4"/>
  <c r="J24" i="4"/>
  <c r="O24" i="4"/>
  <c r="N25" i="4" l="1"/>
</calcChain>
</file>

<file path=xl/sharedStrings.xml><?xml version="1.0" encoding="utf-8"?>
<sst xmlns="http://schemas.openxmlformats.org/spreadsheetml/2006/main" count="326" uniqueCount="127">
  <si>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</si>
  <si>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</si>
  <si>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</si>
  <si>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</si>
  <si>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</si>
  <si>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</si>
  <si>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</si>
  <si>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</si>
  <si>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</si>
  <si>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</si>
  <si>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</si>
  <si>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</si>
  <si>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</si>
  <si>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</si>
  <si>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</si>
  <si>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</si>
  <si>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</si>
  <si>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</si>
  <si>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</si>
  <si>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</si>
  <si>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</si>
  <si>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</si>
  <si>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</si>
  <si>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</si>
  <si>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</si>
  <si>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</si>
  <si>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</si>
  <si>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</si>
  <si>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</si>
  <si>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</si>
  <si>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</si>
  <si>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</si>
  <si>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</si>
  <si>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</si>
  <si>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Saukko</t>
  </si>
  <si>
    <t>13.</t>
  </si>
  <si>
    <t>ViVe</t>
  </si>
  <si>
    <t>15.</t>
  </si>
  <si>
    <t>JuPa</t>
  </si>
  <si>
    <t>1.</t>
  </si>
  <si>
    <t>NJ</t>
  </si>
  <si>
    <t>ykköspesis</t>
  </si>
  <si>
    <t>7.</t>
  </si>
  <si>
    <t>6.</t>
  </si>
  <si>
    <t>12.05. 1996  ViVe - KiPa  0-1  (1-3, 2-2)</t>
  </si>
  <si>
    <t xml:space="preserve">  19 v   3 kk   3 pv</t>
  </si>
  <si>
    <t>16.05. 1996  SiiPe - ViVe  2-0  (6-5, 3-2)</t>
  </si>
  <si>
    <t>2.  ottelu</t>
  </si>
  <si>
    <t xml:space="preserve">  19 v   3 kk   7 pv</t>
  </si>
  <si>
    <t>10.08. 1997  SiiPe - ViVe  2-0  (11-2, 7-3)</t>
  </si>
  <si>
    <t>64.  ottelu</t>
  </si>
  <si>
    <t xml:space="preserve">  20 v   6 kk   1 pv</t>
  </si>
  <si>
    <t>suomensarja</t>
  </si>
  <si>
    <t>Manse PP</t>
  </si>
  <si>
    <t>NJ  2</t>
  </si>
  <si>
    <t>9.</t>
  </si>
  <si>
    <t>12.</t>
  </si>
  <si>
    <t>3.</t>
  </si>
  <si>
    <t>2.</t>
  </si>
  <si>
    <t>4.</t>
  </si>
  <si>
    <t>5.</t>
  </si>
  <si>
    <t>KoU</t>
  </si>
  <si>
    <t>Seurat</t>
  </si>
  <si>
    <t>KoU = Koskenkorvan Urheilijat  (1945)</t>
  </si>
  <si>
    <t>NJ = Nurmon Jymy  (1925)</t>
  </si>
  <si>
    <t>ViVe = Vimpelin Veto  (1934)</t>
  </si>
  <si>
    <t>JuPa = Juvan Pallo  (1950)</t>
  </si>
  <si>
    <t>Manse PP = Mansen Pesäpallo  (1978)</t>
  </si>
  <si>
    <t>9.2.1977</t>
  </si>
  <si>
    <t>Manse PP*</t>
  </si>
  <si>
    <t>Manse PP* = Manse PP, Tampere  (2005)</t>
  </si>
  <si>
    <t>YKKÖSPESIS</t>
  </si>
  <si>
    <t>8.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</si>
  <si>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</si>
  <si>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</si>
  <si>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</si>
  <si>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</si>
  <si>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</si>
  <si>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</si>
  <si>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</si>
  <si>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</si>
  <si>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</si>
  <si>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</si>
  <si>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</si>
  <si>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</si>
  <si>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</si>
  <si>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1996  Kitee</t>
  </si>
  <si>
    <t xml:space="preserve">  2-0  (6-1, 1-0)</t>
  </si>
  <si>
    <t>Länsi</t>
  </si>
  <si>
    <t>Jari Alasmäki</t>
  </si>
  <si>
    <t>4798</t>
  </si>
  <si>
    <t>14.07. 1995  Alajärvi</t>
  </si>
  <si>
    <t xml:space="preserve">  0-2  (1-5, 0-1)</t>
  </si>
  <si>
    <t>3420</t>
  </si>
  <si>
    <t>I p</t>
  </si>
  <si>
    <t>B-POJAT</t>
  </si>
  <si>
    <t>15.08. 1994  Heinola</t>
  </si>
  <si>
    <t xml:space="preserve">  8-6</t>
  </si>
  <si>
    <t>Raimo Harju</t>
  </si>
  <si>
    <t>C - POJAT</t>
  </si>
  <si>
    <t>22.07. 1992  Loimaa</t>
  </si>
  <si>
    <t xml:space="preserve">  2-25</t>
  </si>
  <si>
    <t>Hannu Pelkonen</t>
  </si>
  <si>
    <t>1037</t>
  </si>
  <si>
    <t xml:space="preserve"> ITÄ - LÄNSI - KORTTI</t>
  </si>
  <si>
    <t>jok</t>
  </si>
  <si>
    <t>1/2</t>
  </si>
  <si>
    <t>1/1</t>
  </si>
  <si>
    <t>0/1</t>
  </si>
  <si>
    <t>3/6</t>
  </si>
  <si>
    <t>3/7</t>
  </si>
  <si>
    <t xml:space="preserve"> Arvo-ottelut</t>
  </si>
  <si>
    <t>Mitalit</t>
  </si>
  <si>
    <t>hSM</t>
  </si>
  <si>
    <t>Lyöty</t>
  </si>
  <si>
    <t>Tuotu</t>
  </si>
  <si>
    <t>x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</si>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</sst>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13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12.57031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5" customWidth="1"/>
    <col min="16" max="20" width="5.7109375" style="84" customWidth="1"/>
    <col min="21" max="21" width="8.7109375" style="84" customWidth="1"/>
    <col min="22" max="22" width="0.7109375" style="35" customWidth="1"/>
    <col min="23" max="27" width="5.7109375" style="84" customWidth="1"/>
    <col min="28" max="28" width="8.7109375" style="84" customWidth="1"/>
    <col min="29" max="29" width="0.7109375" style="35" customWidth="1"/>
    <col min="30" max="35" width="5.7109375" style="84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4"/>
      <c r="W2" s="22" t="s">
        <v>16</v>
      </c>
      <c r="X2" s="14"/>
      <c r="Y2" s="14"/>
      <c r="Z2" s="14"/>
      <c r="AA2" s="14"/>
      <c r="AB2" s="14"/>
      <c r="AC2" s="114"/>
      <c r="AD2" s="22" t="s">
        <v>111</v>
      </c>
      <c r="AE2" s="14"/>
      <c r="AF2" s="14"/>
      <c r="AG2" s="20"/>
      <c r="AH2" s="14" t="s">
        <v>112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1995</v>
      </c>
      <c r="C4" s="26" t="s">
        <v>60</v>
      </c>
      <c r="D4" s="27" t="s">
        <v>61</v>
      </c>
      <c r="E4" s="26"/>
      <c r="F4" s="28" t="s">
        <v>41</v>
      </c>
      <c r="G4" s="86"/>
      <c r="H4" s="38"/>
      <c r="I4" s="25"/>
      <c r="J4" s="25"/>
      <c r="K4" s="25"/>
      <c r="L4" s="26"/>
      <c r="M4" s="26"/>
      <c r="N4" s="29"/>
      <c r="O4" s="35"/>
      <c r="P4" s="30"/>
      <c r="Q4" s="30"/>
      <c r="R4" s="30"/>
      <c r="S4" s="30"/>
      <c r="T4" s="30"/>
      <c r="U4" s="30"/>
      <c r="V4" s="35"/>
      <c r="W4" s="71"/>
      <c r="X4" s="71"/>
      <c r="Y4" s="71"/>
      <c r="Z4" s="71"/>
      <c r="AA4" s="71"/>
      <c r="AB4" s="73"/>
      <c r="AC4" s="35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0">
        <v>1996</v>
      </c>
      <c r="C5" s="30" t="s">
        <v>35</v>
      </c>
      <c r="D5" s="33" t="s">
        <v>36</v>
      </c>
      <c r="E5" s="30">
        <v>29</v>
      </c>
      <c r="F5" s="30">
        <v>0</v>
      </c>
      <c r="G5" s="31">
        <v>14</v>
      </c>
      <c r="H5" s="30">
        <v>2</v>
      </c>
      <c r="I5" s="30">
        <v>53</v>
      </c>
      <c r="J5" s="30">
        <v>16</v>
      </c>
      <c r="K5" s="30">
        <v>5</v>
      </c>
      <c r="L5" s="30">
        <v>18</v>
      </c>
      <c r="M5" s="30">
        <v>14</v>
      </c>
      <c r="N5" s="34">
        <v>0.313</v>
      </c>
      <c r="O5" s="24"/>
      <c r="P5" s="30"/>
      <c r="Q5" s="30"/>
      <c r="R5" s="30"/>
      <c r="S5" s="30"/>
      <c r="T5" s="30"/>
      <c r="U5" s="30"/>
      <c r="V5" s="24"/>
      <c r="W5" s="71" t="s">
        <v>116</v>
      </c>
      <c r="X5" s="71"/>
      <c r="Y5" s="71"/>
      <c r="Z5" s="71"/>
      <c r="AA5" s="71"/>
      <c r="AB5" s="73"/>
      <c r="AC5" s="24"/>
      <c r="AD5" s="30"/>
      <c r="AE5" s="2"/>
      <c r="AF5" s="2"/>
      <c r="AG5" s="30"/>
      <c r="AH5" s="30"/>
      <c r="AI5" s="30"/>
      <c r="AJ5" s="9"/>
    </row>
    <row r="6" spans="1:36" s="23" customFormat="1" ht="15" customHeight="1" x14ac:dyDescent="0.2">
      <c r="A6" s="9"/>
      <c r="B6" s="30">
        <v>1997</v>
      </c>
      <c r="C6" s="30" t="s">
        <v>37</v>
      </c>
      <c r="D6" s="33" t="s">
        <v>36</v>
      </c>
      <c r="E6" s="30">
        <v>28</v>
      </c>
      <c r="F6" s="30">
        <v>1</v>
      </c>
      <c r="G6" s="31">
        <v>3</v>
      </c>
      <c r="H6" s="30">
        <v>8</v>
      </c>
      <c r="I6" s="30">
        <v>60</v>
      </c>
      <c r="J6" s="30">
        <v>19</v>
      </c>
      <c r="K6" s="30">
        <v>26</v>
      </c>
      <c r="L6" s="30">
        <v>11</v>
      </c>
      <c r="M6" s="30">
        <v>4</v>
      </c>
      <c r="N6" s="36">
        <v>0.33898305084745761</v>
      </c>
      <c r="O6" s="24"/>
      <c r="P6" s="30"/>
      <c r="Q6" s="30"/>
      <c r="R6" s="30"/>
      <c r="S6" s="30"/>
      <c r="T6" s="30"/>
      <c r="U6" s="30"/>
      <c r="V6" s="24"/>
      <c r="W6" s="71"/>
      <c r="X6" s="71"/>
      <c r="Y6" s="71"/>
      <c r="Z6" s="71"/>
      <c r="AA6" s="71"/>
      <c r="AB6" s="73"/>
      <c r="AC6" s="24"/>
      <c r="AD6" s="30"/>
      <c r="AE6" s="2"/>
      <c r="AF6" s="2"/>
      <c r="AG6" s="30"/>
      <c r="AH6" s="30"/>
      <c r="AI6" s="30"/>
      <c r="AJ6" s="9"/>
    </row>
    <row r="7" spans="1:36" s="23" customFormat="1" ht="15" customHeight="1" x14ac:dyDescent="0.25">
      <c r="A7" s="9"/>
      <c r="B7" s="30">
        <v>1998</v>
      </c>
      <c r="C7" s="30" t="s">
        <v>37</v>
      </c>
      <c r="D7" s="33" t="s">
        <v>38</v>
      </c>
      <c r="E7" s="30">
        <v>24</v>
      </c>
      <c r="F7" s="30">
        <v>1</v>
      </c>
      <c r="G7" s="31">
        <v>6</v>
      </c>
      <c r="H7" s="30">
        <v>8</v>
      </c>
      <c r="I7" s="30">
        <v>54</v>
      </c>
      <c r="J7" s="30">
        <v>24</v>
      </c>
      <c r="K7" s="30">
        <v>9</v>
      </c>
      <c r="L7" s="30">
        <v>14</v>
      </c>
      <c r="M7" s="30">
        <v>7</v>
      </c>
      <c r="N7" s="34">
        <v>0.42499999999999999</v>
      </c>
      <c r="O7" s="35"/>
      <c r="P7" s="30"/>
      <c r="Q7" s="30"/>
      <c r="R7" s="30"/>
      <c r="S7" s="30"/>
      <c r="T7" s="30"/>
      <c r="U7" s="30"/>
      <c r="V7" s="35"/>
      <c r="W7" s="71"/>
      <c r="X7" s="71"/>
      <c r="Y7" s="71"/>
      <c r="Z7" s="71"/>
      <c r="AA7" s="71"/>
      <c r="AB7" s="73"/>
      <c r="AC7" s="35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0">
        <v>1999</v>
      </c>
      <c r="C8" s="30"/>
      <c r="D8" s="33"/>
      <c r="E8" s="30"/>
      <c r="F8" s="30"/>
      <c r="G8" s="31"/>
      <c r="H8" s="30"/>
      <c r="I8" s="30"/>
      <c r="J8" s="30"/>
      <c r="K8" s="30"/>
      <c r="L8" s="30"/>
      <c r="M8" s="30"/>
      <c r="N8" s="34"/>
      <c r="O8" s="35"/>
      <c r="P8" s="30"/>
      <c r="Q8" s="30"/>
      <c r="R8" s="30"/>
      <c r="S8" s="30"/>
      <c r="T8" s="30"/>
      <c r="U8" s="30"/>
      <c r="V8" s="35"/>
      <c r="W8" s="71"/>
      <c r="X8" s="71"/>
      <c r="Y8" s="71"/>
      <c r="Z8" s="71"/>
      <c r="AA8" s="71"/>
      <c r="AB8" s="73"/>
      <c r="AC8" s="35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2000</v>
      </c>
      <c r="C9" s="25" t="s">
        <v>43</v>
      </c>
      <c r="D9" s="37" t="s">
        <v>40</v>
      </c>
      <c r="E9" s="25"/>
      <c r="F9" s="28" t="s">
        <v>41</v>
      </c>
      <c r="G9" s="86"/>
      <c r="H9" s="38"/>
      <c r="I9" s="25"/>
      <c r="J9" s="25"/>
      <c r="K9" s="25"/>
      <c r="L9" s="25"/>
      <c r="M9" s="25"/>
      <c r="N9" s="25"/>
      <c r="O9" s="35"/>
      <c r="P9" s="30"/>
      <c r="Q9" s="30"/>
      <c r="R9" s="31"/>
      <c r="S9" s="30"/>
      <c r="T9" s="30"/>
      <c r="U9" s="30"/>
      <c r="V9" s="35"/>
      <c r="W9" s="71"/>
      <c r="X9" s="71"/>
      <c r="Y9" s="71"/>
      <c r="Z9" s="71"/>
      <c r="AA9" s="71"/>
      <c r="AB9" s="73"/>
      <c r="AC9" s="35"/>
      <c r="AD9" s="30"/>
      <c r="AE9" s="2"/>
      <c r="AF9" s="140"/>
      <c r="AG9" s="31"/>
      <c r="AH9" s="32"/>
      <c r="AI9" s="30"/>
      <c r="AJ9" s="9"/>
    </row>
    <row r="10" spans="1:36" s="23" customFormat="1" ht="15" customHeight="1" x14ac:dyDescent="0.25">
      <c r="A10" s="9"/>
      <c r="B10" s="25">
        <v>2001</v>
      </c>
      <c r="C10" s="25" t="s">
        <v>42</v>
      </c>
      <c r="D10" s="37" t="s">
        <v>40</v>
      </c>
      <c r="E10" s="25"/>
      <c r="F10" s="28" t="s">
        <v>41</v>
      </c>
      <c r="G10" s="86"/>
      <c r="H10" s="38"/>
      <c r="I10" s="25"/>
      <c r="J10" s="25"/>
      <c r="K10" s="25"/>
      <c r="L10" s="25"/>
      <c r="M10" s="25"/>
      <c r="N10" s="25"/>
      <c r="O10" s="35"/>
      <c r="P10" s="30"/>
      <c r="Q10" s="30"/>
      <c r="R10" s="31"/>
      <c r="S10" s="30"/>
      <c r="T10" s="30"/>
      <c r="U10" s="30"/>
      <c r="V10" s="35"/>
      <c r="W10" s="71"/>
      <c r="X10" s="71"/>
      <c r="Y10" s="71"/>
      <c r="Z10" s="71"/>
      <c r="AA10" s="71"/>
      <c r="AB10" s="73"/>
      <c r="AC10" s="35"/>
      <c r="AD10" s="30"/>
      <c r="AE10" s="2"/>
      <c r="AF10" s="140"/>
      <c r="AG10" s="31"/>
      <c r="AH10" s="32"/>
      <c r="AI10" s="30"/>
      <c r="AJ10" s="9"/>
    </row>
    <row r="11" spans="1:36" s="23" customFormat="1" ht="15" customHeight="1" x14ac:dyDescent="0.25">
      <c r="A11" s="9"/>
      <c r="B11" s="25">
        <v>2002</v>
      </c>
      <c r="C11" s="25" t="s">
        <v>39</v>
      </c>
      <c r="D11" s="37" t="s">
        <v>40</v>
      </c>
      <c r="E11" s="25"/>
      <c r="F11" s="28" t="s">
        <v>41</v>
      </c>
      <c r="G11" s="86"/>
      <c r="H11" s="38"/>
      <c r="I11" s="25"/>
      <c r="J11" s="25"/>
      <c r="K11" s="25"/>
      <c r="L11" s="25"/>
      <c r="M11" s="25"/>
      <c r="N11" s="25"/>
      <c r="O11" s="35"/>
      <c r="P11" s="30"/>
      <c r="Q11" s="30"/>
      <c r="R11" s="31"/>
      <c r="S11" s="30"/>
      <c r="T11" s="30"/>
      <c r="U11" s="30"/>
      <c r="V11" s="35"/>
      <c r="W11" s="71">
        <v>7</v>
      </c>
      <c r="X11" s="71">
        <v>0</v>
      </c>
      <c r="Y11" s="71">
        <v>1</v>
      </c>
      <c r="Z11" s="71">
        <v>1</v>
      </c>
      <c r="AA11" s="71">
        <v>12</v>
      </c>
      <c r="AB11" s="73">
        <v>0.316</v>
      </c>
      <c r="AC11" s="35"/>
      <c r="AD11" s="30"/>
      <c r="AE11" s="2"/>
      <c r="AF11" s="140"/>
      <c r="AG11" s="31"/>
      <c r="AH11" s="32"/>
      <c r="AI11" s="30"/>
      <c r="AJ11" s="9"/>
    </row>
    <row r="12" spans="1:36" s="23" customFormat="1" ht="15" customHeight="1" x14ac:dyDescent="0.25">
      <c r="A12" s="9"/>
      <c r="B12" s="39">
        <v>2003</v>
      </c>
      <c r="C12" s="39" t="s">
        <v>58</v>
      </c>
      <c r="D12" s="40" t="s">
        <v>53</v>
      </c>
      <c r="E12" s="39"/>
      <c r="F12" s="41" t="s">
        <v>52</v>
      </c>
      <c r="G12" s="87"/>
      <c r="H12" s="42"/>
      <c r="I12" s="39"/>
      <c r="J12" s="39"/>
      <c r="K12" s="39"/>
      <c r="L12" s="39"/>
      <c r="M12" s="39"/>
      <c r="N12" s="43"/>
      <c r="O12" s="35"/>
      <c r="P12" s="30"/>
      <c r="Q12" s="30"/>
      <c r="R12" s="31"/>
      <c r="S12" s="30"/>
      <c r="T12" s="30"/>
      <c r="U12" s="30"/>
      <c r="V12" s="35"/>
      <c r="W12" s="71"/>
      <c r="X12" s="71"/>
      <c r="Y12" s="71"/>
      <c r="Z12" s="71"/>
      <c r="AA12" s="71"/>
      <c r="AB12" s="73"/>
      <c r="AC12" s="35"/>
      <c r="AD12" s="30"/>
      <c r="AE12" s="2"/>
      <c r="AF12" s="140"/>
      <c r="AG12" s="31"/>
      <c r="AH12" s="32"/>
      <c r="AI12" s="30"/>
      <c r="AJ12" s="9"/>
    </row>
    <row r="13" spans="1:36" s="23" customFormat="1" ht="15" customHeight="1" x14ac:dyDescent="0.25">
      <c r="A13" s="9"/>
      <c r="B13" s="39">
        <v>2004</v>
      </c>
      <c r="C13" s="39" t="s">
        <v>59</v>
      </c>
      <c r="D13" s="40" t="s">
        <v>54</v>
      </c>
      <c r="E13" s="39"/>
      <c r="F13" s="41" t="s">
        <v>52</v>
      </c>
      <c r="G13" s="87"/>
      <c r="H13" s="42"/>
      <c r="I13" s="39"/>
      <c r="J13" s="39"/>
      <c r="K13" s="39"/>
      <c r="L13" s="39"/>
      <c r="M13" s="39"/>
      <c r="N13" s="43"/>
      <c r="O13" s="35"/>
      <c r="P13" s="30"/>
      <c r="Q13" s="30"/>
      <c r="R13" s="31"/>
      <c r="S13" s="30"/>
      <c r="T13" s="30"/>
      <c r="U13" s="30"/>
      <c r="V13" s="35"/>
      <c r="W13" s="71"/>
      <c r="X13" s="71"/>
      <c r="Y13" s="71"/>
      <c r="Z13" s="71"/>
      <c r="AA13" s="71"/>
      <c r="AB13" s="73"/>
      <c r="AC13" s="35"/>
      <c r="AD13" s="30"/>
      <c r="AE13" s="2"/>
      <c r="AF13" s="140"/>
      <c r="AG13" s="31"/>
      <c r="AH13" s="32"/>
      <c r="AI13" s="30"/>
      <c r="AJ13" s="9"/>
    </row>
    <row r="14" spans="1:36" s="23" customFormat="1" ht="15" customHeight="1" x14ac:dyDescent="0.25">
      <c r="A14" s="9"/>
      <c r="B14" s="39">
        <v>2005</v>
      </c>
      <c r="C14" s="39" t="s">
        <v>57</v>
      </c>
      <c r="D14" s="40" t="s">
        <v>69</v>
      </c>
      <c r="E14" s="39"/>
      <c r="F14" s="41" t="s">
        <v>52</v>
      </c>
      <c r="G14" s="87"/>
      <c r="H14" s="42"/>
      <c r="I14" s="39"/>
      <c r="J14" s="39"/>
      <c r="K14" s="39"/>
      <c r="L14" s="39"/>
      <c r="M14" s="39"/>
      <c r="N14" s="43"/>
      <c r="O14" s="35"/>
      <c r="P14" s="30"/>
      <c r="Q14" s="30"/>
      <c r="R14" s="31"/>
      <c r="S14" s="30"/>
      <c r="T14" s="30"/>
      <c r="U14" s="30"/>
      <c r="V14" s="35"/>
      <c r="W14" s="71"/>
      <c r="X14" s="71"/>
      <c r="Y14" s="71"/>
      <c r="Z14" s="71"/>
      <c r="AA14" s="71"/>
      <c r="AB14" s="73"/>
      <c r="AC14" s="35"/>
      <c r="AD14" s="30"/>
      <c r="AE14" s="2"/>
      <c r="AF14" s="140"/>
      <c r="AG14" s="31"/>
      <c r="AH14" s="32"/>
      <c r="AI14" s="30"/>
      <c r="AJ14" s="9"/>
    </row>
    <row r="15" spans="1:36" s="23" customFormat="1" ht="15" customHeight="1" x14ac:dyDescent="0.25">
      <c r="A15" s="9"/>
      <c r="B15" s="39">
        <v>2006</v>
      </c>
      <c r="C15" s="39" t="s">
        <v>39</v>
      </c>
      <c r="D15" s="40" t="s">
        <v>69</v>
      </c>
      <c r="E15" s="39"/>
      <c r="F15" s="41" t="s">
        <v>52</v>
      </c>
      <c r="G15" s="87"/>
      <c r="H15" s="42"/>
      <c r="I15" s="39"/>
      <c r="J15" s="39"/>
      <c r="K15" s="39"/>
      <c r="L15" s="39"/>
      <c r="M15" s="39"/>
      <c r="N15" s="43"/>
      <c r="O15" s="35"/>
      <c r="P15" s="30"/>
      <c r="Q15" s="30"/>
      <c r="R15" s="31"/>
      <c r="S15" s="30"/>
      <c r="T15" s="30"/>
      <c r="U15" s="30"/>
      <c r="V15" s="35"/>
      <c r="W15" s="71"/>
      <c r="X15" s="71"/>
      <c r="Y15" s="71"/>
      <c r="Z15" s="71"/>
      <c r="AA15" s="71"/>
      <c r="AB15" s="73"/>
      <c r="AC15" s="35"/>
      <c r="AD15" s="30"/>
      <c r="AE15" s="2"/>
      <c r="AF15" s="140"/>
      <c r="AG15" s="31"/>
      <c r="AH15" s="32"/>
      <c r="AI15" s="30"/>
      <c r="AJ15" s="9"/>
    </row>
    <row r="16" spans="1:36" s="23" customFormat="1" ht="15" customHeight="1" x14ac:dyDescent="0.25">
      <c r="A16" s="9"/>
      <c r="B16" s="25">
        <v>2007</v>
      </c>
      <c r="C16" s="25" t="s">
        <v>55</v>
      </c>
      <c r="D16" s="44" t="s">
        <v>69</v>
      </c>
      <c r="E16" s="25"/>
      <c r="F16" s="28" t="s">
        <v>41</v>
      </c>
      <c r="G16" s="86"/>
      <c r="H16" s="38"/>
      <c r="I16" s="25"/>
      <c r="J16" s="25"/>
      <c r="K16" s="25"/>
      <c r="L16" s="25"/>
      <c r="M16" s="25"/>
      <c r="N16" s="45"/>
      <c r="O16" s="35"/>
      <c r="P16" s="30"/>
      <c r="Q16" s="30"/>
      <c r="R16" s="30"/>
      <c r="S16" s="30"/>
      <c r="T16" s="30"/>
      <c r="U16" s="30"/>
      <c r="V16" s="35"/>
      <c r="W16" s="71"/>
      <c r="X16" s="71"/>
      <c r="Y16" s="71"/>
      <c r="Z16" s="71"/>
      <c r="AA16" s="71"/>
      <c r="AB16" s="73"/>
      <c r="AC16" s="35"/>
      <c r="AD16" s="30"/>
      <c r="AE16" s="30"/>
      <c r="AF16" s="31"/>
      <c r="AG16" s="31"/>
      <c r="AH16" s="32"/>
      <c r="AI16" s="30"/>
      <c r="AJ16" s="9"/>
    </row>
    <row r="17" spans="1:36" s="23" customFormat="1" ht="15" customHeight="1" x14ac:dyDescent="0.25">
      <c r="A17" s="9"/>
      <c r="B17" s="25">
        <v>2008</v>
      </c>
      <c r="C17" s="25" t="s">
        <v>56</v>
      </c>
      <c r="D17" s="44" t="s">
        <v>69</v>
      </c>
      <c r="E17" s="25"/>
      <c r="F17" s="28" t="s">
        <v>41</v>
      </c>
      <c r="G17" s="86"/>
      <c r="H17" s="38"/>
      <c r="I17" s="25"/>
      <c r="J17" s="25"/>
      <c r="K17" s="25"/>
      <c r="L17" s="25"/>
      <c r="M17" s="25"/>
      <c r="N17" s="45"/>
      <c r="O17" s="35"/>
      <c r="P17" s="30"/>
      <c r="Q17" s="30"/>
      <c r="R17" s="30"/>
      <c r="S17" s="30"/>
      <c r="T17" s="30"/>
      <c r="U17" s="30"/>
      <c r="V17" s="35"/>
      <c r="W17" s="71"/>
      <c r="X17" s="71"/>
      <c r="Y17" s="71"/>
      <c r="Z17" s="71"/>
      <c r="AA17" s="71"/>
      <c r="AB17" s="73"/>
      <c r="AC17" s="35"/>
      <c r="AD17" s="30"/>
      <c r="AE17" s="2"/>
      <c r="AF17" s="140"/>
      <c r="AG17" s="31"/>
      <c r="AH17" s="32"/>
      <c r="AI17" s="30"/>
      <c r="AJ17" s="9"/>
    </row>
    <row r="18" spans="1:36" s="23" customFormat="1" ht="15" customHeight="1" x14ac:dyDescent="0.25">
      <c r="A18" s="9"/>
      <c r="B18" s="30">
        <v>2009</v>
      </c>
      <c r="C18" s="30"/>
      <c r="D18" s="33"/>
      <c r="E18" s="30"/>
      <c r="F18" s="2"/>
      <c r="G18" s="31"/>
      <c r="H18" s="30"/>
      <c r="I18" s="30"/>
      <c r="J18" s="30"/>
      <c r="K18" s="30"/>
      <c r="L18" s="30"/>
      <c r="M18" s="30"/>
      <c r="N18" s="34"/>
      <c r="O18" s="35"/>
      <c r="P18" s="30"/>
      <c r="Q18" s="30"/>
      <c r="R18" s="30"/>
      <c r="S18" s="30"/>
      <c r="T18" s="30"/>
      <c r="U18" s="30"/>
      <c r="V18" s="35"/>
      <c r="W18" s="71"/>
      <c r="X18" s="71"/>
      <c r="Y18" s="71"/>
      <c r="Z18" s="71"/>
      <c r="AA18" s="71"/>
      <c r="AB18" s="73"/>
      <c r="AC18" s="35"/>
      <c r="AD18" s="30"/>
      <c r="AE18" s="30"/>
      <c r="AF18" s="31"/>
      <c r="AG18" s="31"/>
      <c r="AH18" s="32"/>
      <c r="AI18" s="30"/>
      <c r="AJ18" s="9"/>
    </row>
    <row r="19" spans="1:36" s="23" customFormat="1" ht="15" customHeight="1" x14ac:dyDescent="0.25">
      <c r="A19" s="1"/>
      <c r="B19" s="39">
        <v>2010</v>
      </c>
      <c r="C19" s="39" t="s">
        <v>57</v>
      </c>
      <c r="D19" s="40" t="s">
        <v>69</v>
      </c>
      <c r="E19" s="39"/>
      <c r="F19" s="41" t="s">
        <v>52</v>
      </c>
      <c r="G19" s="42"/>
      <c r="H19" s="39"/>
      <c r="I19" s="39"/>
      <c r="J19" s="39"/>
      <c r="K19" s="39"/>
      <c r="L19" s="39"/>
      <c r="M19" s="39"/>
      <c r="N19" s="43"/>
      <c r="O19" s="35"/>
      <c r="P19" s="30"/>
      <c r="Q19" s="30"/>
      <c r="R19" s="30"/>
      <c r="S19" s="30"/>
      <c r="T19" s="30"/>
      <c r="U19" s="30"/>
      <c r="V19" s="35"/>
      <c r="W19" s="71"/>
      <c r="X19" s="71"/>
      <c r="Y19" s="71"/>
      <c r="Z19" s="71"/>
      <c r="AA19" s="71"/>
      <c r="AB19" s="73"/>
      <c r="AC19" s="35"/>
      <c r="AD19" s="30"/>
      <c r="AE19" s="2"/>
      <c r="AF19" s="140"/>
      <c r="AG19" s="31"/>
      <c r="AH19" s="32"/>
      <c r="AI19" s="30"/>
      <c r="AJ19" s="9"/>
    </row>
    <row r="20" spans="1:36" ht="15" customHeight="1" x14ac:dyDescent="0.25">
      <c r="A20" s="9"/>
      <c r="B20" s="30">
        <v>2011</v>
      </c>
      <c r="C20" s="30"/>
      <c r="D20" s="33"/>
      <c r="E20" s="30"/>
      <c r="F20" s="2"/>
      <c r="G20" s="31"/>
      <c r="H20" s="30"/>
      <c r="I20" s="30"/>
      <c r="J20" s="30"/>
      <c r="K20" s="30"/>
      <c r="L20" s="30"/>
      <c r="M20" s="30"/>
      <c r="N20" s="34"/>
      <c r="P20" s="30"/>
      <c r="Q20" s="30"/>
      <c r="R20" s="31"/>
      <c r="S20" s="30"/>
      <c r="T20" s="30"/>
      <c r="U20" s="30"/>
      <c r="W20" s="71"/>
      <c r="X20" s="71"/>
      <c r="Y20" s="71"/>
      <c r="Z20" s="71"/>
      <c r="AA20" s="71"/>
      <c r="AB20" s="73"/>
      <c r="AD20" s="30"/>
      <c r="AE20" s="2"/>
      <c r="AF20" s="140"/>
      <c r="AG20" s="31"/>
      <c r="AH20" s="32"/>
      <c r="AI20" s="30"/>
      <c r="AJ20" s="9"/>
    </row>
    <row r="21" spans="1:36" s="23" customFormat="1" ht="15" customHeight="1" x14ac:dyDescent="0.25">
      <c r="A21" s="9"/>
      <c r="B21" s="39">
        <v>2012</v>
      </c>
      <c r="C21" s="39" t="s">
        <v>58</v>
      </c>
      <c r="D21" s="40" t="s">
        <v>69</v>
      </c>
      <c r="E21" s="39"/>
      <c r="F21" s="41" t="s">
        <v>52</v>
      </c>
      <c r="G21" s="42"/>
      <c r="H21" s="39"/>
      <c r="I21" s="39"/>
      <c r="J21" s="39"/>
      <c r="K21" s="39"/>
      <c r="L21" s="39"/>
      <c r="M21" s="39"/>
      <c r="N21" s="43"/>
      <c r="O21" s="35"/>
      <c r="P21" s="30"/>
      <c r="Q21" s="30"/>
      <c r="R21" s="31"/>
      <c r="S21" s="30"/>
      <c r="T21" s="30"/>
      <c r="U21" s="30"/>
      <c r="V21" s="35"/>
      <c r="W21" s="71"/>
      <c r="X21" s="71"/>
      <c r="Y21" s="71"/>
      <c r="Z21" s="71"/>
      <c r="AA21" s="71"/>
      <c r="AB21" s="73"/>
      <c r="AC21" s="35"/>
      <c r="AD21" s="30"/>
      <c r="AE21" s="2"/>
      <c r="AF21" s="140"/>
      <c r="AG21" s="31"/>
      <c r="AH21" s="32"/>
      <c r="AI21" s="30"/>
      <c r="AJ21" s="9"/>
    </row>
    <row r="22" spans="1:36" ht="15" customHeight="1" x14ac:dyDescent="0.25">
      <c r="A22" s="9"/>
      <c r="B22" s="30">
        <v>2013</v>
      </c>
      <c r="C22" s="30"/>
      <c r="D22" s="33"/>
      <c r="E22" s="30"/>
      <c r="F22" s="2"/>
      <c r="G22" s="31"/>
      <c r="H22" s="30"/>
      <c r="I22" s="30"/>
      <c r="J22" s="30"/>
      <c r="K22" s="30"/>
      <c r="L22" s="30"/>
      <c r="M22" s="30"/>
      <c r="N22" s="34"/>
      <c r="P22" s="30"/>
      <c r="Q22" s="30"/>
      <c r="R22" s="31"/>
      <c r="S22" s="30"/>
      <c r="T22" s="30"/>
      <c r="U22" s="30"/>
      <c r="W22" s="71"/>
      <c r="X22" s="71"/>
      <c r="Y22" s="71"/>
      <c r="Z22" s="71"/>
      <c r="AA22" s="71"/>
      <c r="AB22" s="73"/>
      <c r="AD22" s="30"/>
      <c r="AE22" s="30"/>
      <c r="AF22" s="30"/>
      <c r="AG22" s="30"/>
      <c r="AH22" s="30"/>
      <c r="AI22" s="30"/>
      <c r="AJ22" s="9"/>
    </row>
    <row r="23" spans="1:36" ht="15" customHeight="1" x14ac:dyDescent="0.25">
      <c r="A23" s="9"/>
      <c r="B23" s="25">
        <v>2014</v>
      </c>
      <c r="C23" s="25" t="s">
        <v>72</v>
      </c>
      <c r="D23" s="44" t="s">
        <v>69</v>
      </c>
      <c r="E23" s="25"/>
      <c r="F23" s="28" t="s">
        <v>41</v>
      </c>
      <c r="G23" s="86"/>
      <c r="H23" s="38"/>
      <c r="I23" s="25"/>
      <c r="J23" s="25"/>
      <c r="K23" s="25"/>
      <c r="L23" s="25"/>
      <c r="M23" s="25"/>
      <c r="N23" s="45"/>
      <c r="P23" s="30"/>
      <c r="Q23" s="30"/>
      <c r="R23" s="31"/>
      <c r="S23" s="30"/>
      <c r="T23" s="30"/>
      <c r="U23" s="30"/>
      <c r="W23" s="71"/>
      <c r="X23" s="71"/>
      <c r="Y23" s="71"/>
      <c r="Z23" s="71"/>
      <c r="AA23" s="71"/>
      <c r="AB23" s="73"/>
      <c r="AD23" s="30"/>
      <c r="AE23" s="30"/>
      <c r="AF23" s="30"/>
      <c r="AG23" s="30"/>
      <c r="AH23" s="30"/>
      <c r="AI23" s="30"/>
      <c r="AJ23" s="9"/>
    </row>
    <row r="24" spans="1:36" ht="15" customHeight="1" x14ac:dyDescent="0.2">
      <c r="A24" s="9"/>
      <c r="B24" s="16" t="s">
        <v>7</v>
      </c>
      <c r="C24" s="17"/>
      <c r="D24" s="15"/>
      <c r="E24" s="18">
        <v>81</v>
      </c>
      <c r="F24" s="18">
        <v>2</v>
      </c>
      <c r="G24" s="18">
        <v>23</v>
      </c>
      <c r="H24" s="18">
        <v>18</v>
      </c>
      <c r="I24" s="18">
        <v>167</v>
      </c>
      <c r="J24" s="18">
        <v>59</v>
      </c>
      <c r="K24" s="18">
        <v>40</v>
      </c>
      <c r="L24" s="18">
        <v>43</v>
      </c>
      <c r="M24" s="18">
        <v>25</v>
      </c>
      <c r="N24" s="46">
        <v>0.35299999999999998</v>
      </c>
      <c r="O24" s="24"/>
      <c r="P24" s="18">
        <f>SUM(P9:P23)</f>
        <v>0</v>
      </c>
      <c r="Q24" s="18">
        <f>SUM(Q9:Q23)</f>
        <v>0</v>
      </c>
      <c r="R24" s="18">
        <f>SUM(R9:R23)</f>
        <v>0</v>
      </c>
      <c r="S24" s="18">
        <f>SUM(S9:S23)</f>
        <v>0</v>
      </c>
      <c r="T24" s="18">
        <f>SUM(T9:T23)</f>
        <v>0</v>
      </c>
      <c r="U24" s="46">
        <v>0</v>
      </c>
      <c r="V24" s="24"/>
      <c r="W24" s="141">
        <f>PRODUCT(E30)</f>
        <v>7</v>
      </c>
      <c r="X24" s="141">
        <f>PRODUCT(F30)</f>
        <v>0</v>
      </c>
      <c r="Y24" s="141">
        <f>PRODUCT(G30)</f>
        <v>1</v>
      </c>
      <c r="Z24" s="141">
        <f>PRODUCT(H30)</f>
        <v>1</v>
      </c>
      <c r="AA24" s="141">
        <f>PRODUCT(I30)</f>
        <v>12</v>
      </c>
      <c r="AB24" s="46">
        <f>PRODUCT(N30)</f>
        <v>0.316</v>
      </c>
      <c r="AC24" s="24"/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9"/>
    </row>
    <row r="25" spans="1:36" ht="15" customHeight="1" x14ac:dyDescent="0.2">
      <c r="A25" s="9"/>
      <c r="B25" s="47" t="s">
        <v>2</v>
      </c>
      <c r="C25" s="32"/>
      <c r="D25" s="48">
        <v>117.33333333333334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1"/>
      <c r="AI25" s="49"/>
      <c r="AJ25" s="9"/>
    </row>
    <row r="26" spans="1:36" ht="10.5" customHeight="1" x14ac:dyDescent="0.25">
      <c r="A26" s="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P26" s="49"/>
      <c r="Q26" s="52"/>
      <c r="R26" s="49"/>
      <c r="S26" s="49"/>
      <c r="T26" s="49"/>
      <c r="U26" s="49"/>
      <c r="W26" s="49"/>
      <c r="X26" s="49"/>
      <c r="Y26" s="49"/>
      <c r="Z26" s="49"/>
      <c r="AA26" s="49"/>
      <c r="AB26" s="49"/>
      <c r="AD26" s="49"/>
      <c r="AE26" s="49"/>
      <c r="AF26" s="49"/>
      <c r="AG26" s="49"/>
      <c r="AH26" s="49"/>
      <c r="AI26" s="49"/>
      <c r="AJ26" s="9"/>
    </row>
    <row r="27" spans="1:36" ht="15" customHeight="1" x14ac:dyDescent="0.25">
      <c r="A27" s="9"/>
      <c r="B27" s="22" t="s">
        <v>25</v>
      </c>
      <c r="C27" s="53"/>
      <c r="D27" s="5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9"/>
      <c r="K27" s="18" t="s">
        <v>27</v>
      </c>
      <c r="L27" s="18" t="s">
        <v>28</v>
      </c>
      <c r="M27" s="18" t="s">
        <v>29</v>
      </c>
      <c r="N27" s="18" t="s">
        <v>22</v>
      </c>
      <c r="O27" s="24"/>
      <c r="P27" s="54" t="s">
        <v>30</v>
      </c>
      <c r="Q27" s="12"/>
      <c r="R27" s="12"/>
      <c r="S27" s="12"/>
      <c r="T27" s="55"/>
      <c r="U27" s="55"/>
      <c r="V27" s="55"/>
      <c r="W27" s="55"/>
      <c r="X27" s="55"/>
      <c r="Y27" s="55"/>
      <c r="Z27" s="55"/>
      <c r="AA27" s="12"/>
      <c r="AB27" s="12"/>
      <c r="AC27" s="55"/>
      <c r="AD27" s="12"/>
      <c r="AE27" s="12"/>
      <c r="AF27" s="12"/>
      <c r="AG27" s="12"/>
      <c r="AH27" s="12"/>
      <c r="AI27" s="56"/>
      <c r="AJ27" s="9"/>
    </row>
    <row r="28" spans="1:36" ht="15" customHeight="1" x14ac:dyDescent="0.2">
      <c r="A28" s="9"/>
      <c r="B28" s="54" t="s">
        <v>13</v>
      </c>
      <c r="C28" s="12"/>
      <c r="D28" s="56"/>
      <c r="E28" s="30">
        <v>81</v>
      </c>
      <c r="F28" s="30">
        <v>2</v>
      </c>
      <c r="G28" s="30">
        <v>23</v>
      </c>
      <c r="H28" s="30">
        <v>18</v>
      </c>
      <c r="I28" s="30">
        <v>167</v>
      </c>
      <c r="J28" s="49"/>
      <c r="K28" s="57">
        <v>0.30864197530864196</v>
      </c>
      <c r="L28" s="57">
        <v>0.22222222222222221</v>
      </c>
      <c r="M28" s="57">
        <v>2.0617283950617282</v>
      </c>
      <c r="N28" s="34">
        <v>0.35299999999999998</v>
      </c>
      <c r="O28" s="24"/>
      <c r="P28" s="58" t="s">
        <v>9</v>
      </c>
      <c r="Q28" s="59"/>
      <c r="R28" s="60" t="s">
        <v>44</v>
      </c>
      <c r="S28" s="60"/>
      <c r="T28" s="60"/>
      <c r="U28" s="60"/>
      <c r="V28" s="60"/>
      <c r="W28" s="60"/>
      <c r="X28" s="60"/>
      <c r="Y28" s="60"/>
      <c r="Z28" s="61" t="s">
        <v>11</v>
      </c>
      <c r="AA28" s="60"/>
      <c r="AB28" s="62" t="s">
        <v>45</v>
      </c>
      <c r="AC28" s="142"/>
      <c r="AD28" s="142"/>
      <c r="AE28" s="142"/>
      <c r="AF28" s="142"/>
      <c r="AG28" s="142"/>
      <c r="AH28" s="143"/>
      <c r="AI28" s="144"/>
      <c r="AJ28" s="9"/>
    </row>
    <row r="29" spans="1:36" ht="15" customHeight="1" x14ac:dyDescent="0.2">
      <c r="A29" s="9"/>
      <c r="B29" s="63" t="s">
        <v>15</v>
      </c>
      <c r="C29" s="64"/>
      <c r="D29" s="65"/>
      <c r="E29" s="30"/>
      <c r="F29" s="30"/>
      <c r="G29" s="30"/>
      <c r="H29" s="30"/>
      <c r="I29" s="30"/>
      <c r="J29" s="49"/>
      <c r="K29" s="57"/>
      <c r="L29" s="57"/>
      <c r="M29" s="57"/>
      <c r="N29" s="34"/>
      <c r="O29" s="24"/>
      <c r="P29" s="66" t="s">
        <v>114</v>
      </c>
      <c r="Q29" s="67"/>
      <c r="R29" s="60" t="s">
        <v>44</v>
      </c>
      <c r="S29" s="60"/>
      <c r="T29" s="60"/>
      <c r="U29" s="60"/>
      <c r="V29" s="60"/>
      <c r="W29" s="60"/>
      <c r="X29" s="60"/>
      <c r="Y29" s="60"/>
      <c r="Z29" s="61" t="s">
        <v>11</v>
      </c>
      <c r="AA29" s="60"/>
      <c r="AB29" s="62" t="s">
        <v>45</v>
      </c>
      <c r="AC29" s="60"/>
      <c r="AD29" s="60"/>
      <c r="AE29" s="60"/>
      <c r="AF29" s="60"/>
      <c r="AG29" s="60"/>
      <c r="AH29" s="61"/>
      <c r="AI29" s="145"/>
      <c r="AJ29" s="9"/>
    </row>
    <row r="30" spans="1:36" ht="15" customHeight="1" x14ac:dyDescent="0.2">
      <c r="A30" s="9"/>
      <c r="B30" s="68" t="s">
        <v>16</v>
      </c>
      <c r="C30" s="69"/>
      <c r="D30" s="70"/>
      <c r="E30" s="71">
        <v>7</v>
      </c>
      <c r="F30" s="71">
        <v>0</v>
      </c>
      <c r="G30" s="71">
        <v>1</v>
      </c>
      <c r="H30" s="71">
        <v>1</v>
      </c>
      <c r="I30" s="71">
        <v>12</v>
      </c>
      <c r="J30" s="49"/>
      <c r="K30" s="72">
        <v>0.14285714285714285</v>
      </c>
      <c r="L30" s="72">
        <v>0.14285714285714285</v>
      </c>
      <c r="M30" s="72">
        <v>1.7142857142857142</v>
      </c>
      <c r="N30" s="73">
        <v>0.316</v>
      </c>
      <c r="O30" s="24"/>
      <c r="P30" s="66" t="s">
        <v>115</v>
      </c>
      <c r="Q30" s="67"/>
      <c r="R30" s="60" t="s">
        <v>46</v>
      </c>
      <c r="S30" s="60"/>
      <c r="T30" s="60"/>
      <c r="U30" s="60"/>
      <c r="V30" s="60"/>
      <c r="W30" s="60"/>
      <c r="X30" s="60"/>
      <c r="Y30" s="60"/>
      <c r="Z30" s="61" t="s">
        <v>47</v>
      </c>
      <c r="AA30" s="60"/>
      <c r="AB30" s="62" t="s">
        <v>48</v>
      </c>
      <c r="AC30" s="60"/>
      <c r="AD30" s="60"/>
      <c r="AE30" s="60"/>
      <c r="AF30" s="60"/>
      <c r="AG30" s="60"/>
      <c r="AH30" s="61"/>
      <c r="AI30" s="145"/>
    </row>
    <row r="31" spans="1:36" ht="15" customHeight="1" x14ac:dyDescent="0.2">
      <c r="A31" s="9"/>
      <c r="B31" s="74" t="s">
        <v>26</v>
      </c>
      <c r="C31" s="75"/>
      <c r="D31" s="76"/>
      <c r="E31" s="18">
        <v>88</v>
      </c>
      <c r="F31" s="18">
        <v>2</v>
      </c>
      <c r="G31" s="18">
        <v>24</v>
      </c>
      <c r="H31" s="18">
        <v>19</v>
      </c>
      <c r="I31" s="18">
        <v>179</v>
      </c>
      <c r="J31" s="49"/>
      <c r="K31" s="77">
        <v>0.29545454545454547</v>
      </c>
      <c r="L31" s="77">
        <v>0.21590909090909091</v>
      </c>
      <c r="M31" s="77">
        <v>2.0340909090909092</v>
      </c>
      <c r="N31" s="46">
        <v>0.35</v>
      </c>
      <c r="O31" s="24"/>
      <c r="P31" s="78" t="s">
        <v>10</v>
      </c>
      <c r="Q31" s="79"/>
      <c r="R31" s="80" t="s">
        <v>49</v>
      </c>
      <c r="S31" s="80"/>
      <c r="T31" s="80"/>
      <c r="U31" s="80"/>
      <c r="V31" s="80"/>
      <c r="W31" s="80"/>
      <c r="X31" s="80"/>
      <c r="Y31" s="80"/>
      <c r="Z31" s="81" t="s">
        <v>50</v>
      </c>
      <c r="AA31" s="80"/>
      <c r="AB31" s="82" t="s">
        <v>51</v>
      </c>
      <c r="AC31" s="80"/>
      <c r="AD31" s="80"/>
      <c r="AE31" s="80"/>
      <c r="AF31" s="80"/>
      <c r="AG31" s="80"/>
      <c r="AH31" s="81"/>
      <c r="AI31" s="146"/>
    </row>
    <row r="32" spans="1:36" ht="13.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49"/>
      <c r="K32" s="51"/>
      <c r="L32" s="51"/>
      <c r="M32" s="51"/>
      <c r="N32" s="50"/>
      <c r="O32" s="24"/>
      <c r="P32" s="49"/>
      <c r="Q32" s="52"/>
      <c r="R32" s="49"/>
      <c r="S32" s="49"/>
      <c r="T32" s="24"/>
      <c r="U32" s="24"/>
      <c r="V32" s="24"/>
      <c r="W32" s="24"/>
      <c r="X32" s="83"/>
      <c r="Y32" s="49"/>
      <c r="Z32" s="49"/>
      <c r="AA32" s="49"/>
      <c r="AB32" s="49"/>
      <c r="AC32" s="24"/>
      <c r="AD32" s="49"/>
      <c r="AE32" s="49"/>
      <c r="AF32" s="49"/>
      <c r="AG32" s="49"/>
      <c r="AH32" s="49"/>
      <c r="AI32" s="49"/>
    </row>
    <row r="33" spans="1:35" ht="15" customHeight="1" x14ac:dyDescent="0.25">
      <c r="A33" s="9"/>
      <c r="B33" s="49" t="s">
        <v>62</v>
      </c>
      <c r="C33" s="49"/>
      <c r="D33" s="49" t="s">
        <v>63</v>
      </c>
      <c r="E33" s="49"/>
      <c r="F33" s="49"/>
      <c r="G33" s="49"/>
      <c r="H33" s="49"/>
      <c r="I33" s="49"/>
      <c r="J33" s="49"/>
      <c r="K33" s="49" t="s">
        <v>66</v>
      </c>
      <c r="L33" s="49"/>
      <c r="M33" s="49"/>
      <c r="N33" s="50"/>
      <c r="O33" s="24"/>
      <c r="P33" s="49"/>
      <c r="Q33" s="52"/>
      <c r="R33" s="49" t="s">
        <v>67</v>
      </c>
      <c r="S33" s="49"/>
      <c r="T33" s="24"/>
      <c r="U33" s="24"/>
      <c r="V33" s="24"/>
      <c r="W33" s="24"/>
      <c r="X33" s="83"/>
      <c r="Y33" s="49"/>
      <c r="Z33" s="49"/>
      <c r="AA33" s="49"/>
      <c r="AB33" s="49"/>
      <c r="AC33" s="24"/>
      <c r="AD33" s="49"/>
      <c r="AE33" s="49"/>
      <c r="AF33" s="49"/>
      <c r="AG33" s="49"/>
      <c r="AH33" s="49"/>
      <c r="AI33" s="49"/>
    </row>
    <row r="34" spans="1:35" ht="15" customHeight="1" x14ac:dyDescent="0.25">
      <c r="A34" s="9"/>
      <c r="B34" s="49"/>
      <c r="C34" s="49"/>
      <c r="D34" s="49" t="s">
        <v>65</v>
      </c>
      <c r="E34" s="49"/>
      <c r="F34" s="49"/>
      <c r="G34" s="49"/>
      <c r="H34" s="49"/>
      <c r="I34" s="49"/>
      <c r="J34" s="49"/>
      <c r="K34" s="49" t="s">
        <v>64</v>
      </c>
      <c r="L34" s="49"/>
      <c r="M34" s="49"/>
      <c r="N34" s="52"/>
      <c r="O34" s="24"/>
      <c r="P34" s="49"/>
      <c r="Q34" s="52"/>
      <c r="R34" s="49" t="s">
        <v>70</v>
      </c>
      <c r="S34" s="49"/>
      <c r="T34" s="24"/>
      <c r="U34" s="24"/>
      <c r="V34" s="24"/>
      <c r="W34" s="24"/>
      <c r="X34" s="83"/>
      <c r="Y34" s="49"/>
      <c r="Z34" s="49"/>
      <c r="AA34" s="49"/>
      <c r="AB34" s="49"/>
      <c r="AC34" s="24"/>
      <c r="AD34" s="49"/>
      <c r="AE34" s="49"/>
      <c r="AF34" s="49"/>
      <c r="AG34" s="49"/>
      <c r="AH34" s="49"/>
      <c r="AI34" s="49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83"/>
      <c r="Y35" s="8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83"/>
      <c r="Y36" s="8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83"/>
      <c r="Y37" s="8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83"/>
      <c r="Y38" s="8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83"/>
      <c r="Y39" s="8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83"/>
      <c r="Y40" s="8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83"/>
      <c r="Y41" s="8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83"/>
      <c r="Y42" s="8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83"/>
      <c r="Y67" s="8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83"/>
      <c r="Y68" s="8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83"/>
      <c r="Y69" s="8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83"/>
      <c r="Y70" s="8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83"/>
      <c r="Y71" s="8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24"/>
      <c r="P72" s="49"/>
      <c r="Q72" s="52"/>
      <c r="R72" s="49"/>
      <c r="S72" s="49"/>
      <c r="T72" s="24"/>
      <c r="U72" s="24"/>
      <c r="V72" s="24"/>
      <c r="W72" s="24"/>
      <c r="X72" s="83"/>
      <c r="Y72" s="49"/>
      <c r="Z72" s="49"/>
      <c r="AA72" s="49"/>
      <c r="AB72" s="49"/>
      <c r="AC72" s="24"/>
      <c r="AD72" s="49"/>
      <c r="AE72" s="49"/>
      <c r="AF72" s="49"/>
      <c r="AG72" s="49"/>
      <c r="AH72" s="49"/>
      <c r="AI72" s="49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24"/>
      <c r="P73" s="49"/>
      <c r="Q73" s="52"/>
      <c r="R73" s="49"/>
      <c r="S73" s="49"/>
      <c r="T73" s="24"/>
      <c r="U73" s="24"/>
      <c r="V73" s="24"/>
      <c r="W73" s="24"/>
      <c r="X73" s="83"/>
      <c r="Y73" s="49"/>
      <c r="Z73" s="49"/>
      <c r="AA73" s="49"/>
      <c r="AB73" s="49"/>
      <c r="AC73" s="24"/>
      <c r="AD73" s="49"/>
      <c r="AE73" s="49"/>
      <c r="AF73" s="49"/>
      <c r="AG73" s="49"/>
      <c r="AH73" s="49"/>
      <c r="AI73" s="49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24"/>
      <c r="P74" s="49"/>
      <c r="Q74" s="52"/>
      <c r="R74" s="49"/>
      <c r="S74" s="49"/>
      <c r="T74" s="24"/>
      <c r="U74" s="24"/>
      <c r="V74" s="24"/>
      <c r="W74" s="24"/>
      <c r="X74" s="83"/>
      <c r="Y74" s="49"/>
      <c r="Z74" s="49"/>
      <c r="AA74" s="49"/>
      <c r="AB74" s="49"/>
      <c r="AC74" s="24"/>
      <c r="AD74" s="49"/>
      <c r="AE74" s="49"/>
      <c r="AF74" s="49"/>
      <c r="AG74" s="49"/>
      <c r="AH74" s="49"/>
      <c r="AI74" s="49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24"/>
      <c r="P75" s="49"/>
      <c r="Q75" s="52"/>
      <c r="R75" s="49"/>
      <c r="S75" s="49"/>
      <c r="T75" s="24"/>
      <c r="U75" s="24"/>
      <c r="V75" s="24"/>
      <c r="W75" s="24"/>
      <c r="X75" s="83"/>
      <c r="Y75" s="49"/>
      <c r="Z75" s="49"/>
      <c r="AA75" s="49"/>
      <c r="AB75" s="49"/>
      <c r="AC75" s="24"/>
      <c r="AD75" s="49"/>
      <c r="AE75" s="49"/>
      <c r="AF75" s="49"/>
      <c r="AG75" s="49"/>
      <c r="AH75" s="49"/>
      <c r="AI75" s="49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24"/>
      <c r="P76" s="49"/>
      <c r="Q76" s="52"/>
      <c r="R76" s="49"/>
      <c r="S76" s="49"/>
      <c r="T76" s="24"/>
      <c r="U76" s="24"/>
      <c r="V76" s="24"/>
      <c r="W76" s="24"/>
      <c r="X76" s="83"/>
      <c r="Y76" s="49"/>
      <c r="Z76" s="49"/>
      <c r="AA76" s="49"/>
      <c r="AB76" s="49"/>
      <c r="AC76" s="24"/>
      <c r="AD76" s="49"/>
      <c r="AE76" s="49"/>
      <c r="AF76" s="49"/>
      <c r="AG76" s="49"/>
      <c r="AH76" s="49"/>
      <c r="AI76" s="49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24"/>
      <c r="P77" s="49"/>
      <c r="Q77" s="52"/>
      <c r="R77" s="49"/>
      <c r="S77" s="49"/>
      <c r="T77" s="24"/>
      <c r="U77" s="24"/>
      <c r="V77" s="24"/>
      <c r="W77" s="24"/>
      <c r="X77" s="83"/>
      <c r="Y77" s="49"/>
      <c r="Z77" s="49"/>
      <c r="AA77" s="49"/>
      <c r="AB77" s="49"/>
      <c r="AC77" s="24"/>
      <c r="AD77" s="49"/>
      <c r="AE77" s="49"/>
      <c r="AF77" s="49"/>
      <c r="AG77" s="49"/>
      <c r="AH77" s="49"/>
      <c r="AI77" s="49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24"/>
      <c r="P78" s="49"/>
      <c r="Q78" s="52"/>
      <c r="R78" s="49"/>
      <c r="S78" s="49"/>
      <c r="T78" s="24"/>
      <c r="U78" s="24"/>
      <c r="V78" s="24"/>
      <c r="W78" s="24"/>
      <c r="X78" s="83"/>
      <c r="Y78" s="49"/>
      <c r="Z78" s="49"/>
      <c r="AA78" s="49"/>
      <c r="AB78" s="49"/>
      <c r="AC78" s="24"/>
      <c r="AD78" s="49"/>
      <c r="AE78" s="49"/>
      <c r="AF78" s="49"/>
      <c r="AG78" s="49"/>
      <c r="AH78" s="49"/>
      <c r="AI78" s="49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4"/>
      <c r="P79" s="49"/>
      <c r="Q79" s="52"/>
      <c r="R79" s="49"/>
      <c r="S79" s="49"/>
      <c r="T79" s="24"/>
      <c r="U79" s="24"/>
      <c r="V79" s="24"/>
      <c r="W79" s="24"/>
      <c r="X79" s="83"/>
      <c r="Y79" s="49"/>
      <c r="Z79" s="49"/>
      <c r="AA79" s="49"/>
      <c r="AB79" s="49"/>
      <c r="AC79" s="24"/>
      <c r="AD79" s="49"/>
      <c r="AE79" s="49"/>
      <c r="AF79" s="49"/>
      <c r="AG79" s="49"/>
      <c r="AH79" s="49"/>
      <c r="AI79" s="49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4"/>
      <c r="P80" s="49"/>
      <c r="Q80" s="52"/>
      <c r="R80" s="49"/>
      <c r="S80" s="49"/>
      <c r="T80" s="24"/>
      <c r="U80" s="24"/>
      <c r="V80" s="24"/>
      <c r="W80" s="24"/>
      <c r="X80" s="83"/>
      <c r="Y80" s="49"/>
      <c r="Z80" s="49"/>
      <c r="AA80" s="49"/>
      <c r="AB80" s="49"/>
      <c r="AC80" s="24"/>
      <c r="AD80" s="49"/>
      <c r="AE80" s="49"/>
      <c r="AF80" s="49"/>
      <c r="AG80" s="49"/>
      <c r="AH80" s="49"/>
      <c r="AI80" s="49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4"/>
      <c r="P81" s="49"/>
      <c r="Q81" s="52"/>
      <c r="R81" s="49"/>
      <c r="S81" s="49"/>
      <c r="T81" s="24"/>
      <c r="U81" s="24"/>
      <c r="V81" s="24"/>
      <c r="W81" s="24"/>
      <c r="X81" s="83"/>
      <c r="Y81" s="49"/>
      <c r="Z81" s="49"/>
      <c r="AA81" s="49"/>
      <c r="AB81" s="49"/>
      <c r="AC81" s="24"/>
      <c r="AD81" s="49"/>
      <c r="AE81" s="49"/>
      <c r="AF81" s="49"/>
      <c r="AG81" s="49"/>
      <c r="AH81" s="49"/>
      <c r="AI81" s="49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4"/>
      <c r="P82" s="49"/>
      <c r="Q82" s="52"/>
      <c r="R82" s="49"/>
      <c r="S82" s="49"/>
      <c r="T82" s="24"/>
      <c r="U82" s="24"/>
      <c r="V82" s="24"/>
      <c r="W82" s="24"/>
      <c r="X82" s="83"/>
      <c r="Y82" s="49"/>
      <c r="Z82" s="49"/>
      <c r="AA82" s="49"/>
      <c r="AB82" s="49"/>
      <c r="AC82" s="24"/>
      <c r="AD82" s="49"/>
      <c r="AE82" s="49"/>
      <c r="AF82" s="49"/>
      <c r="AG82" s="49"/>
      <c r="AH82" s="49"/>
      <c r="AI82" s="49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4"/>
      <c r="P83" s="49"/>
      <c r="Q83" s="52"/>
      <c r="R83" s="49"/>
      <c r="S83" s="49"/>
      <c r="T83" s="24"/>
      <c r="U83" s="24"/>
      <c r="V83" s="24"/>
      <c r="W83" s="24"/>
      <c r="X83" s="83"/>
      <c r="Y83" s="49"/>
      <c r="Z83" s="49"/>
      <c r="AA83" s="49"/>
      <c r="AB83" s="49"/>
      <c r="AC83" s="24"/>
      <c r="AD83" s="49"/>
      <c r="AE83" s="49"/>
      <c r="AF83" s="49"/>
      <c r="AG83" s="49"/>
      <c r="AH83" s="49"/>
      <c r="AI83" s="49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4"/>
      <c r="P84" s="49"/>
      <c r="Q84" s="52"/>
      <c r="R84" s="49"/>
      <c r="S84" s="49"/>
      <c r="T84" s="24"/>
      <c r="U84" s="24"/>
      <c r="V84" s="24"/>
      <c r="W84" s="24"/>
      <c r="X84" s="83"/>
      <c r="Y84" s="49"/>
      <c r="Z84" s="49"/>
      <c r="AA84" s="49"/>
      <c r="AB84" s="49"/>
      <c r="AC84" s="24"/>
      <c r="AD84" s="49"/>
      <c r="AE84" s="49"/>
      <c r="AF84" s="49"/>
      <c r="AG84" s="49"/>
      <c r="AH84" s="49"/>
      <c r="AI84" s="49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4"/>
      <c r="P85" s="49"/>
      <c r="Q85" s="52"/>
      <c r="R85" s="49"/>
      <c r="S85" s="49"/>
      <c r="T85" s="24"/>
      <c r="U85" s="24"/>
      <c r="V85" s="24"/>
      <c r="W85" s="24"/>
      <c r="X85" s="83"/>
      <c r="Y85" s="49"/>
      <c r="Z85" s="49"/>
      <c r="AA85" s="49"/>
      <c r="AB85" s="49"/>
      <c r="AC85" s="24"/>
      <c r="AD85" s="49"/>
      <c r="AE85" s="49"/>
      <c r="AF85" s="49"/>
      <c r="AG85" s="49"/>
      <c r="AH85" s="49"/>
      <c r="AI85" s="49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4"/>
      <c r="P86" s="49"/>
      <c r="Q86" s="52"/>
      <c r="R86" s="49"/>
      <c r="S86" s="49"/>
      <c r="T86" s="24"/>
      <c r="U86" s="24"/>
      <c r="V86" s="24"/>
      <c r="W86" s="24"/>
      <c r="X86" s="83"/>
      <c r="Y86" s="49"/>
      <c r="Z86" s="49"/>
      <c r="AA86" s="49"/>
      <c r="AB86" s="49"/>
      <c r="AC86" s="24"/>
      <c r="AD86" s="49"/>
      <c r="AE86" s="49"/>
      <c r="AF86" s="49"/>
      <c r="AG86" s="49"/>
      <c r="AH86" s="49"/>
      <c r="AI86" s="49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4"/>
      <c r="P87" s="49"/>
      <c r="Q87" s="52"/>
      <c r="R87" s="49"/>
      <c r="S87" s="49"/>
      <c r="T87" s="24"/>
      <c r="U87" s="24"/>
      <c r="V87" s="24"/>
      <c r="W87" s="24"/>
      <c r="X87" s="83"/>
      <c r="Y87" s="49"/>
      <c r="Z87" s="49"/>
      <c r="AA87" s="49"/>
      <c r="AB87" s="49"/>
      <c r="AC87" s="24"/>
      <c r="AD87" s="49"/>
      <c r="AE87" s="49"/>
      <c r="AF87" s="49"/>
      <c r="AG87" s="49"/>
      <c r="AH87" s="49"/>
      <c r="AI87" s="49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4"/>
      <c r="P88" s="49"/>
      <c r="Q88" s="52"/>
      <c r="R88" s="49"/>
      <c r="S88" s="49"/>
      <c r="T88" s="24"/>
      <c r="U88" s="24"/>
      <c r="V88" s="24"/>
      <c r="W88" s="24"/>
      <c r="X88" s="83"/>
      <c r="Y88" s="49"/>
      <c r="Z88" s="49"/>
      <c r="AA88" s="49"/>
      <c r="AB88" s="49"/>
      <c r="AC88" s="24"/>
      <c r="AD88" s="49"/>
      <c r="AE88" s="49"/>
      <c r="AF88" s="49"/>
      <c r="AG88" s="49"/>
      <c r="AH88" s="49"/>
      <c r="AI88" s="49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4"/>
      <c r="P89" s="49"/>
      <c r="Q89" s="52"/>
      <c r="R89" s="49"/>
      <c r="S89" s="49"/>
      <c r="T89" s="24"/>
      <c r="U89" s="24"/>
      <c r="V89" s="24"/>
      <c r="W89" s="24"/>
      <c r="X89" s="83"/>
      <c r="Y89" s="49"/>
      <c r="Z89" s="49"/>
      <c r="AA89" s="49"/>
      <c r="AB89" s="49"/>
      <c r="AC89" s="24"/>
      <c r="AD89" s="49"/>
      <c r="AE89" s="49"/>
      <c r="AF89" s="49"/>
      <c r="AG89" s="49"/>
      <c r="AH89" s="49"/>
      <c r="AI89" s="49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4"/>
      <c r="P90" s="49"/>
      <c r="Q90" s="52"/>
      <c r="R90" s="49"/>
      <c r="S90" s="49"/>
      <c r="T90" s="24"/>
      <c r="U90" s="24"/>
      <c r="V90" s="24"/>
      <c r="W90" s="24"/>
      <c r="X90" s="83"/>
      <c r="Y90" s="49"/>
      <c r="Z90" s="49"/>
      <c r="AA90" s="49"/>
      <c r="AB90" s="49"/>
      <c r="AC90" s="24"/>
      <c r="AD90" s="49"/>
      <c r="AE90" s="49"/>
      <c r="AF90" s="49"/>
      <c r="AG90" s="49"/>
      <c r="AH90" s="49"/>
      <c r="AI90" s="49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4"/>
      <c r="P91" s="49"/>
      <c r="Q91" s="52"/>
      <c r="R91" s="49"/>
      <c r="S91" s="49"/>
      <c r="T91" s="24"/>
      <c r="U91" s="24"/>
      <c r="V91" s="24"/>
      <c r="W91" s="24"/>
      <c r="X91" s="83"/>
      <c r="Y91" s="49"/>
      <c r="Z91" s="49"/>
      <c r="AA91" s="49"/>
      <c r="AB91" s="49"/>
      <c r="AC91" s="24"/>
      <c r="AD91" s="49"/>
      <c r="AE91" s="49"/>
      <c r="AF91" s="49"/>
      <c r="AG91" s="49"/>
      <c r="AH91" s="49"/>
      <c r="AI91" s="49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4"/>
      <c r="P92" s="49"/>
      <c r="Q92" s="52"/>
      <c r="R92" s="49"/>
      <c r="S92" s="49"/>
      <c r="T92" s="24"/>
      <c r="U92" s="24"/>
      <c r="V92" s="24"/>
      <c r="W92" s="24"/>
      <c r="X92" s="83"/>
      <c r="Y92" s="49"/>
      <c r="Z92" s="49"/>
      <c r="AA92" s="49"/>
      <c r="AB92" s="49"/>
      <c r="AC92" s="24"/>
      <c r="AD92" s="49"/>
      <c r="AE92" s="49"/>
      <c r="AF92" s="49"/>
      <c r="AG92" s="49"/>
      <c r="AH92" s="49"/>
      <c r="AI92" s="49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4"/>
      <c r="P93" s="49"/>
      <c r="Q93" s="52"/>
      <c r="R93" s="49"/>
      <c r="S93" s="49"/>
      <c r="T93" s="24"/>
      <c r="U93" s="24"/>
      <c r="V93" s="24"/>
      <c r="W93" s="24"/>
      <c r="X93" s="83"/>
      <c r="Y93" s="49"/>
      <c r="Z93" s="49"/>
      <c r="AA93" s="49"/>
      <c r="AB93" s="49"/>
      <c r="AC93" s="24"/>
      <c r="AD93" s="49"/>
      <c r="AE93" s="49"/>
      <c r="AF93" s="49"/>
      <c r="AG93" s="49"/>
      <c r="AH93" s="49"/>
      <c r="AI93" s="49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4"/>
      <c r="P94" s="49"/>
      <c r="Q94" s="52"/>
      <c r="R94" s="49"/>
      <c r="S94" s="49"/>
      <c r="T94" s="24"/>
      <c r="U94" s="24"/>
      <c r="V94" s="24"/>
      <c r="W94" s="24"/>
      <c r="X94" s="83"/>
      <c r="Y94" s="49"/>
      <c r="Z94" s="49"/>
      <c r="AA94" s="49"/>
      <c r="AB94" s="49"/>
      <c r="AC94" s="24"/>
      <c r="AD94" s="49"/>
      <c r="AE94" s="49"/>
      <c r="AF94" s="49"/>
      <c r="AG94" s="49"/>
      <c r="AH94" s="49"/>
      <c r="AI94" s="49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4"/>
      <c r="P95" s="49"/>
      <c r="Q95" s="52"/>
      <c r="R95" s="49"/>
      <c r="S95" s="49"/>
      <c r="T95" s="24"/>
      <c r="U95" s="24"/>
      <c r="V95" s="24"/>
      <c r="W95" s="24"/>
      <c r="X95" s="83"/>
      <c r="Y95" s="49"/>
      <c r="Z95" s="49"/>
      <c r="AA95" s="49"/>
      <c r="AB95" s="49"/>
      <c r="AC95" s="24"/>
      <c r="AD95" s="49"/>
      <c r="AE95" s="49"/>
      <c r="AF95" s="49"/>
      <c r="AG95" s="49"/>
      <c r="AH95" s="49"/>
      <c r="AI95" s="49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4"/>
      <c r="P96" s="49"/>
      <c r="Q96" s="52"/>
      <c r="R96" s="49"/>
      <c r="S96" s="49"/>
      <c r="T96" s="24"/>
      <c r="U96" s="24"/>
      <c r="V96" s="24"/>
      <c r="W96" s="24"/>
      <c r="X96" s="83"/>
      <c r="Y96" s="49"/>
      <c r="Z96" s="49"/>
      <c r="AA96" s="49"/>
      <c r="AB96" s="49"/>
      <c r="AC96" s="24"/>
      <c r="AD96" s="49"/>
      <c r="AE96" s="49"/>
      <c r="AF96" s="49"/>
      <c r="AG96" s="49"/>
      <c r="AH96" s="49"/>
      <c r="AI96" s="49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4"/>
      <c r="P97" s="49"/>
      <c r="Q97" s="52"/>
      <c r="R97" s="49"/>
      <c r="S97" s="49"/>
      <c r="T97" s="24"/>
      <c r="U97" s="24"/>
      <c r="V97" s="24"/>
      <c r="W97" s="24"/>
      <c r="X97" s="83"/>
      <c r="Y97" s="49"/>
      <c r="Z97" s="49"/>
      <c r="AA97" s="49"/>
      <c r="AB97" s="49"/>
      <c r="AC97" s="24"/>
      <c r="AD97" s="49"/>
      <c r="AE97" s="49"/>
      <c r="AF97" s="49"/>
      <c r="AG97" s="49"/>
      <c r="AH97" s="49"/>
      <c r="AI97" s="49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4"/>
      <c r="P98" s="49"/>
      <c r="Q98" s="52"/>
      <c r="R98" s="49"/>
      <c r="S98" s="49"/>
      <c r="T98" s="24"/>
      <c r="U98" s="24"/>
      <c r="V98" s="24"/>
      <c r="W98" s="24"/>
      <c r="X98" s="83"/>
      <c r="Y98" s="49"/>
      <c r="Z98" s="49"/>
      <c r="AA98" s="49"/>
      <c r="AB98" s="49"/>
      <c r="AC98" s="24"/>
      <c r="AD98" s="49"/>
      <c r="AE98" s="49"/>
      <c r="AF98" s="49"/>
      <c r="AG98" s="49"/>
      <c r="AH98" s="49"/>
      <c r="AI98" s="49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4"/>
      <c r="P99" s="49"/>
      <c r="Q99" s="52"/>
      <c r="R99" s="49"/>
      <c r="S99" s="49"/>
      <c r="T99" s="24"/>
      <c r="U99" s="24"/>
      <c r="V99" s="24"/>
      <c r="W99" s="24"/>
      <c r="X99" s="83"/>
      <c r="Y99" s="49"/>
      <c r="Z99" s="49"/>
      <c r="AA99" s="49"/>
      <c r="AB99" s="49"/>
      <c r="AC99" s="24"/>
      <c r="AD99" s="49"/>
      <c r="AE99" s="49"/>
      <c r="AF99" s="49"/>
      <c r="AG99" s="49"/>
      <c r="AH99" s="49"/>
      <c r="AI99" s="49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24"/>
      <c r="P100" s="49"/>
      <c r="Q100" s="52"/>
      <c r="R100" s="49"/>
      <c r="S100" s="49"/>
      <c r="T100" s="24"/>
      <c r="U100" s="24"/>
      <c r="V100" s="24"/>
      <c r="W100" s="24"/>
      <c r="X100" s="83"/>
      <c r="Y100" s="49"/>
      <c r="Z100" s="49"/>
      <c r="AA100" s="49"/>
      <c r="AB100" s="49"/>
      <c r="AC100" s="24"/>
      <c r="AD100" s="49"/>
      <c r="AE100" s="49"/>
      <c r="AF100" s="49"/>
      <c r="AG100" s="49"/>
      <c r="AH100" s="49"/>
      <c r="AI100" s="49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24"/>
      <c r="P101" s="49"/>
      <c r="Q101" s="52"/>
      <c r="R101" s="49"/>
      <c r="S101" s="49"/>
      <c r="T101" s="24"/>
      <c r="U101" s="24"/>
      <c r="V101" s="24"/>
      <c r="W101" s="24"/>
      <c r="X101" s="83"/>
      <c r="Y101" s="49"/>
      <c r="Z101" s="49"/>
      <c r="AA101" s="49"/>
      <c r="AB101" s="49"/>
      <c r="AC101" s="24"/>
      <c r="AD101" s="49"/>
      <c r="AE101" s="49"/>
      <c r="AF101" s="49"/>
      <c r="AG101" s="49"/>
      <c r="AH101" s="49"/>
      <c r="AI101" s="49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2"/>
      <c r="O102" s="24"/>
      <c r="P102" s="49"/>
      <c r="Q102" s="52"/>
      <c r="R102" s="49"/>
      <c r="S102" s="49"/>
      <c r="T102" s="24"/>
      <c r="U102" s="24"/>
      <c r="V102" s="24"/>
      <c r="W102" s="24"/>
      <c r="X102" s="83"/>
      <c r="Y102" s="49"/>
      <c r="Z102" s="49"/>
      <c r="AA102" s="49"/>
      <c r="AB102" s="49"/>
      <c r="AC102" s="24"/>
      <c r="AD102" s="49"/>
      <c r="AE102" s="49"/>
      <c r="AF102" s="49"/>
      <c r="AG102" s="49"/>
      <c r="AH102" s="49"/>
      <c r="AI102" s="49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2"/>
      <c r="O103" s="24"/>
      <c r="P103" s="49"/>
      <c r="Q103" s="52"/>
      <c r="R103" s="49"/>
      <c r="S103" s="49"/>
      <c r="T103" s="24"/>
      <c r="U103" s="24"/>
      <c r="V103" s="24"/>
      <c r="W103" s="24"/>
      <c r="X103" s="83"/>
      <c r="Y103" s="49"/>
      <c r="Z103" s="49"/>
      <c r="AA103" s="49"/>
      <c r="AB103" s="49"/>
      <c r="AC103" s="24"/>
      <c r="AD103" s="49"/>
      <c r="AE103" s="49"/>
      <c r="AF103" s="49"/>
      <c r="AG103" s="49"/>
      <c r="AH103" s="49"/>
      <c r="AI103" s="49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2"/>
      <c r="O104" s="24"/>
      <c r="P104" s="49"/>
      <c r="Q104" s="52"/>
      <c r="R104" s="49"/>
      <c r="S104" s="49"/>
      <c r="T104" s="24"/>
      <c r="U104" s="24"/>
      <c r="V104" s="24"/>
      <c r="W104" s="24"/>
      <c r="X104" s="83"/>
      <c r="Y104" s="49"/>
      <c r="Z104" s="49"/>
      <c r="AA104" s="49"/>
      <c r="AB104" s="49"/>
      <c r="AC104" s="24"/>
      <c r="AD104" s="49"/>
      <c r="AE104" s="49"/>
      <c r="AF104" s="49"/>
      <c r="AG104" s="49"/>
      <c r="AH104" s="49"/>
      <c r="AI104" s="49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2"/>
      <c r="O105" s="24"/>
      <c r="P105" s="49"/>
      <c r="Q105" s="52"/>
      <c r="R105" s="49"/>
      <c r="S105" s="49"/>
      <c r="T105" s="24"/>
      <c r="U105" s="24"/>
      <c r="V105" s="24"/>
      <c r="W105" s="24"/>
      <c r="X105" s="83"/>
      <c r="Y105" s="49"/>
      <c r="Z105" s="49"/>
      <c r="AA105" s="49"/>
      <c r="AB105" s="49"/>
      <c r="AC105" s="24"/>
      <c r="AD105" s="49"/>
      <c r="AE105" s="49"/>
      <c r="AF105" s="49"/>
      <c r="AG105" s="49"/>
      <c r="AH105" s="49"/>
      <c r="AI105" s="49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</sheetData>
  <sortState ref="B48:AF49">
    <sortCondition ref="B4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7109375" customWidth="1"/>
    <col min="5" max="9" width="5.42578125" customWidth="1"/>
    <col min="10" max="10" width="8.140625" customWidth="1"/>
    <col min="11" max="11" width="0.7109375" customWidth="1"/>
    <col min="12" max="15" width="5.5703125" style="35" customWidth="1"/>
    <col min="16" max="16" width="0.7109375" style="3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1.7109375" customWidth="1"/>
    <col min="27" max="31" width="5.42578125" customWidth="1"/>
    <col min="32" max="32" width="8.14062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68</v>
      </c>
      <c r="F1" s="147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8" t="s">
        <v>71</v>
      </c>
      <c r="C2" s="89"/>
      <c r="D2" s="90"/>
      <c r="E2" s="13" t="s">
        <v>13</v>
      </c>
      <c r="F2" s="14"/>
      <c r="G2" s="14"/>
      <c r="H2" s="14"/>
      <c r="I2" s="20"/>
      <c r="J2" s="15"/>
      <c r="K2" s="114"/>
      <c r="L2" s="22" t="s">
        <v>126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48" t="s">
        <v>118</v>
      </c>
      <c r="Y2" s="149"/>
      <c r="Z2" s="150"/>
      <c r="AA2" s="13" t="s">
        <v>13</v>
      </c>
      <c r="AB2" s="14"/>
      <c r="AC2" s="14"/>
      <c r="AD2" s="14"/>
      <c r="AE2" s="20"/>
      <c r="AF2" s="15"/>
      <c r="AG2" s="114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51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1"/>
      <c r="L3" s="18" t="s">
        <v>5</v>
      </c>
      <c r="M3" s="18" t="s">
        <v>6</v>
      </c>
      <c r="N3" s="18" t="s">
        <v>120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1"/>
      <c r="AH3" s="18" t="s">
        <v>5</v>
      </c>
      <c r="AI3" s="18" t="s">
        <v>6</v>
      </c>
      <c r="AJ3" s="18" t="s">
        <v>120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1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>
        <v>1995</v>
      </c>
      <c r="C4" s="32" t="s">
        <v>60</v>
      </c>
      <c r="D4" s="47" t="s">
        <v>61</v>
      </c>
      <c r="E4" s="30">
        <v>24</v>
      </c>
      <c r="F4" s="30">
        <v>1</v>
      </c>
      <c r="G4" s="30">
        <v>10</v>
      </c>
      <c r="H4" s="31">
        <v>8</v>
      </c>
      <c r="I4" s="30">
        <v>71</v>
      </c>
      <c r="J4" s="36"/>
      <c r="K4" s="35"/>
      <c r="L4" s="119"/>
      <c r="M4" s="18"/>
      <c r="N4" s="18"/>
      <c r="O4" s="18"/>
      <c r="P4" s="24"/>
      <c r="Q4" s="30"/>
      <c r="R4" s="30"/>
      <c r="S4" s="31"/>
      <c r="T4" s="30"/>
      <c r="U4" s="30"/>
      <c r="V4" s="152"/>
      <c r="W4" s="35"/>
      <c r="X4" s="30"/>
      <c r="Y4" s="30"/>
      <c r="Z4" s="47"/>
      <c r="AA4" s="30"/>
      <c r="AB4" s="30"/>
      <c r="AC4" s="30"/>
      <c r="AD4" s="30"/>
      <c r="AE4" s="30"/>
      <c r="AF4" s="34"/>
      <c r="AG4" s="172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53"/>
      <c r="AS4" s="173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2"/>
      <c r="D5" s="47"/>
      <c r="E5" s="30"/>
      <c r="F5" s="30"/>
      <c r="G5" s="30"/>
      <c r="H5" s="31"/>
      <c r="I5" s="30"/>
      <c r="J5" s="36"/>
      <c r="K5" s="35"/>
      <c r="L5" s="119"/>
      <c r="M5" s="18"/>
      <c r="N5" s="18"/>
      <c r="O5" s="18"/>
      <c r="P5" s="24"/>
      <c r="Q5" s="30"/>
      <c r="R5" s="30"/>
      <c r="S5" s="31"/>
      <c r="T5" s="30"/>
      <c r="U5" s="30"/>
      <c r="V5" s="152"/>
      <c r="W5" s="35"/>
      <c r="X5" s="30"/>
      <c r="Y5" s="30"/>
      <c r="Z5" s="47"/>
      <c r="AA5" s="30"/>
      <c r="AB5" s="30"/>
      <c r="AC5" s="30"/>
      <c r="AD5" s="30"/>
      <c r="AE5" s="30"/>
      <c r="AF5" s="34"/>
      <c r="AG5" s="172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53"/>
      <c r="AS5" s="173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>
        <v>2000</v>
      </c>
      <c r="C6" s="32" t="s">
        <v>43</v>
      </c>
      <c r="D6" s="47" t="s">
        <v>40</v>
      </c>
      <c r="E6" s="30">
        <v>26</v>
      </c>
      <c r="F6" s="30">
        <v>2</v>
      </c>
      <c r="G6" s="30">
        <v>6</v>
      </c>
      <c r="H6" s="31">
        <v>18</v>
      </c>
      <c r="I6" s="30">
        <v>86</v>
      </c>
      <c r="J6" s="36">
        <v>0.53749999999999998</v>
      </c>
      <c r="K6" s="35">
        <v>160</v>
      </c>
      <c r="L6" s="119"/>
      <c r="M6" s="18"/>
      <c r="N6" s="18"/>
      <c r="O6" s="18"/>
      <c r="P6" s="24"/>
      <c r="Q6" s="30"/>
      <c r="R6" s="30"/>
      <c r="S6" s="31"/>
      <c r="T6" s="30"/>
      <c r="U6" s="30"/>
      <c r="V6" s="152"/>
      <c r="W6" s="35"/>
      <c r="X6" s="30"/>
      <c r="Y6" s="30"/>
      <c r="Z6" s="47"/>
      <c r="AA6" s="30"/>
      <c r="AB6" s="30"/>
      <c r="AC6" s="30"/>
      <c r="AD6" s="30"/>
      <c r="AE6" s="30"/>
      <c r="AF6" s="34"/>
      <c r="AG6" s="172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53"/>
      <c r="AS6" s="173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2001</v>
      </c>
      <c r="C7" s="32" t="s">
        <v>42</v>
      </c>
      <c r="D7" s="47" t="s">
        <v>40</v>
      </c>
      <c r="E7" s="30">
        <v>26</v>
      </c>
      <c r="F7" s="30">
        <v>1</v>
      </c>
      <c r="G7" s="30">
        <v>10</v>
      </c>
      <c r="H7" s="31">
        <v>23</v>
      </c>
      <c r="I7" s="30">
        <v>97</v>
      </c>
      <c r="J7" s="36">
        <v>0.58433734939759041</v>
      </c>
      <c r="K7" s="35">
        <v>166</v>
      </c>
      <c r="L7" s="119"/>
      <c r="M7" s="18"/>
      <c r="N7" s="18"/>
      <c r="O7" s="18"/>
      <c r="P7" s="24"/>
      <c r="Q7" s="30"/>
      <c r="R7" s="30"/>
      <c r="S7" s="31"/>
      <c r="T7" s="30"/>
      <c r="U7" s="30"/>
      <c r="V7" s="152"/>
      <c r="W7" s="35"/>
      <c r="X7" s="30"/>
      <c r="Y7" s="30"/>
      <c r="Z7" s="47"/>
      <c r="AA7" s="30"/>
      <c r="AB7" s="30"/>
      <c r="AC7" s="30"/>
      <c r="AD7" s="30"/>
      <c r="AE7" s="30"/>
      <c r="AF7" s="34"/>
      <c r="AG7" s="172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53"/>
      <c r="AS7" s="173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2002</v>
      </c>
      <c r="C8" s="32" t="s">
        <v>39</v>
      </c>
      <c r="D8" s="47" t="s">
        <v>40</v>
      </c>
      <c r="E8" s="30">
        <v>22</v>
      </c>
      <c r="F8" s="30">
        <v>2</v>
      </c>
      <c r="G8" s="30">
        <v>19</v>
      </c>
      <c r="H8" s="31">
        <v>17</v>
      </c>
      <c r="I8" s="30">
        <v>88</v>
      </c>
      <c r="J8" s="36">
        <v>0.58666666666666667</v>
      </c>
      <c r="K8" s="35">
        <v>150</v>
      </c>
      <c r="L8" s="119"/>
      <c r="M8" s="18"/>
      <c r="N8" s="18"/>
      <c r="O8" s="18"/>
      <c r="P8" s="24"/>
      <c r="Q8" s="30"/>
      <c r="R8" s="30"/>
      <c r="S8" s="31"/>
      <c r="T8" s="30"/>
      <c r="U8" s="30"/>
      <c r="V8" s="152"/>
      <c r="W8" s="35"/>
      <c r="X8" s="30"/>
      <c r="Y8" s="30"/>
      <c r="Z8" s="47"/>
      <c r="AA8" s="30"/>
      <c r="AB8" s="30"/>
      <c r="AC8" s="30"/>
      <c r="AD8" s="30"/>
      <c r="AE8" s="30"/>
      <c r="AF8" s="34"/>
      <c r="AG8" s="172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53"/>
      <c r="AS8" s="173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/>
      <c r="C9" s="32"/>
      <c r="D9" s="47"/>
      <c r="E9" s="30"/>
      <c r="F9" s="30"/>
      <c r="G9" s="30"/>
      <c r="H9" s="31"/>
      <c r="I9" s="30"/>
      <c r="J9" s="36"/>
      <c r="K9" s="35"/>
      <c r="L9" s="119"/>
      <c r="M9" s="18"/>
      <c r="N9" s="18"/>
      <c r="O9" s="18"/>
      <c r="P9" s="24"/>
      <c r="Q9" s="30"/>
      <c r="R9" s="30"/>
      <c r="S9" s="31"/>
      <c r="T9" s="30"/>
      <c r="U9" s="30"/>
      <c r="V9" s="152"/>
      <c r="W9" s="35"/>
      <c r="X9" s="30">
        <v>2003</v>
      </c>
      <c r="Y9" s="30" t="s">
        <v>58</v>
      </c>
      <c r="Z9" s="47" t="s">
        <v>53</v>
      </c>
      <c r="AA9" s="30">
        <v>16</v>
      </c>
      <c r="AB9" s="30">
        <v>0</v>
      </c>
      <c r="AC9" s="30">
        <v>6</v>
      </c>
      <c r="AD9" s="30">
        <v>29</v>
      </c>
      <c r="AE9" s="30">
        <v>87</v>
      </c>
      <c r="AF9" s="34">
        <v>0.68500000000000005</v>
      </c>
      <c r="AG9" s="172">
        <v>127</v>
      </c>
      <c r="AH9" s="18"/>
      <c r="AI9" s="30" t="s">
        <v>57</v>
      </c>
      <c r="AJ9" s="18"/>
      <c r="AK9" s="18" t="s">
        <v>125</v>
      </c>
      <c r="AL9" s="24"/>
      <c r="AM9" s="30">
        <v>3</v>
      </c>
      <c r="AN9" s="30">
        <v>1</v>
      </c>
      <c r="AO9" s="30">
        <v>1</v>
      </c>
      <c r="AP9" s="30">
        <v>5</v>
      </c>
      <c r="AQ9" s="30">
        <v>18</v>
      </c>
      <c r="AR9" s="153">
        <v>0.62060000000000004</v>
      </c>
      <c r="AS9" s="173">
        <v>29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47"/>
      <c r="E10" s="30"/>
      <c r="F10" s="30"/>
      <c r="G10" s="30"/>
      <c r="H10" s="31"/>
      <c r="I10" s="30"/>
      <c r="J10" s="36"/>
      <c r="K10" s="35"/>
      <c r="L10" s="119"/>
      <c r="M10" s="18"/>
      <c r="N10" s="18"/>
      <c r="O10" s="18"/>
      <c r="P10" s="24"/>
      <c r="Q10" s="30"/>
      <c r="R10" s="30"/>
      <c r="S10" s="31"/>
      <c r="T10" s="30"/>
      <c r="U10" s="30"/>
      <c r="V10" s="152"/>
      <c r="W10" s="35"/>
      <c r="X10" s="30">
        <v>2004</v>
      </c>
      <c r="Y10" s="30" t="s">
        <v>59</v>
      </c>
      <c r="Z10" s="47" t="s">
        <v>54</v>
      </c>
      <c r="AA10" s="30">
        <v>14</v>
      </c>
      <c r="AB10" s="30">
        <v>4</v>
      </c>
      <c r="AC10" s="30">
        <v>17</v>
      </c>
      <c r="AD10" s="30">
        <v>18</v>
      </c>
      <c r="AE10" s="30">
        <v>83</v>
      </c>
      <c r="AF10" s="34">
        <v>0.65869999999999995</v>
      </c>
      <c r="AG10" s="172">
        <v>126</v>
      </c>
      <c r="AH10" s="18"/>
      <c r="AI10" s="18"/>
      <c r="AJ10" s="18" t="s">
        <v>72</v>
      </c>
      <c r="AK10" s="18" t="s">
        <v>60</v>
      </c>
      <c r="AL10" s="24"/>
      <c r="AM10" s="30">
        <v>2</v>
      </c>
      <c r="AN10" s="30">
        <v>0</v>
      </c>
      <c r="AO10" s="30">
        <v>1</v>
      </c>
      <c r="AP10" s="30">
        <v>2</v>
      </c>
      <c r="AQ10" s="30">
        <v>7</v>
      </c>
      <c r="AR10" s="153">
        <v>0.41170000000000001</v>
      </c>
      <c r="AS10" s="173">
        <v>17</v>
      </c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2"/>
      <c r="D11" s="47"/>
      <c r="E11" s="30"/>
      <c r="F11" s="30"/>
      <c r="G11" s="30"/>
      <c r="H11" s="31"/>
      <c r="I11" s="30"/>
      <c r="J11" s="36"/>
      <c r="K11" s="35"/>
      <c r="L11" s="119"/>
      <c r="M11" s="18"/>
      <c r="N11" s="18"/>
      <c r="O11" s="18"/>
      <c r="P11" s="24"/>
      <c r="Q11" s="30"/>
      <c r="R11" s="30"/>
      <c r="S11" s="31"/>
      <c r="T11" s="30"/>
      <c r="U11" s="30"/>
      <c r="V11" s="152"/>
      <c r="W11" s="35"/>
      <c r="X11" s="30">
        <v>2005</v>
      </c>
      <c r="Y11" s="30" t="s">
        <v>57</v>
      </c>
      <c r="Z11" s="47" t="s">
        <v>69</v>
      </c>
      <c r="AA11" s="30">
        <v>11</v>
      </c>
      <c r="AB11" s="30">
        <v>4</v>
      </c>
      <c r="AC11" s="30">
        <v>13</v>
      </c>
      <c r="AD11" s="30">
        <v>15</v>
      </c>
      <c r="AE11" s="30">
        <v>61</v>
      </c>
      <c r="AF11" s="34">
        <v>0.70930000000000004</v>
      </c>
      <c r="AG11" s="172">
        <v>86</v>
      </c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53"/>
      <c r="AS11" s="17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2"/>
      <c r="D12" s="47"/>
      <c r="E12" s="30"/>
      <c r="F12" s="30"/>
      <c r="G12" s="30"/>
      <c r="H12" s="31"/>
      <c r="I12" s="30"/>
      <c r="J12" s="36"/>
      <c r="K12" s="35"/>
      <c r="L12" s="119"/>
      <c r="M12" s="18"/>
      <c r="N12" s="18"/>
      <c r="O12" s="18"/>
      <c r="P12" s="24"/>
      <c r="Q12" s="30"/>
      <c r="R12" s="30"/>
      <c r="S12" s="31"/>
      <c r="T12" s="30"/>
      <c r="U12" s="30"/>
      <c r="V12" s="152"/>
      <c r="W12" s="35"/>
      <c r="X12" s="30">
        <v>2006</v>
      </c>
      <c r="Y12" s="30" t="s">
        <v>39</v>
      </c>
      <c r="Z12" s="47" t="s">
        <v>69</v>
      </c>
      <c r="AA12" s="30">
        <v>16</v>
      </c>
      <c r="AB12" s="30">
        <v>3</v>
      </c>
      <c r="AC12" s="30">
        <v>12</v>
      </c>
      <c r="AD12" s="30">
        <v>35</v>
      </c>
      <c r="AE12" s="30">
        <v>120</v>
      </c>
      <c r="AF12" s="34">
        <v>0.73170000000000002</v>
      </c>
      <c r="AG12" s="172">
        <v>164</v>
      </c>
      <c r="AH12" s="18"/>
      <c r="AI12" s="30" t="s">
        <v>58</v>
      </c>
      <c r="AJ12" s="18" t="s">
        <v>72</v>
      </c>
      <c r="AK12" s="30" t="s">
        <v>39</v>
      </c>
      <c r="AL12" s="24"/>
      <c r="AM12" s="30">
        <v>6</v>
      </c>
      <c r="AN12" s="30">
        <v>0</v>
      </c>
      <c r="AO12" s="30">
        <v>2</v>
      </c>
      <c r="AP12" s="30">
        <v>13</v>
      </c>
      <c r="AQ12" s="30">
        <v>36</v>
      </c>
      <c r="AR12" s="153">
        <v>0.67920000000000003</v>
      </c>
      <c r="AS12" s="173">
        <v>53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>
        <v>2007</v>
      </c>
      <c r="C13" s="32" t="s">
        <v>55</v>
      </c>
      <c r="D13" s="47" t="s">
        <v>69</v>
      </c>
      <c r="E13" s="30">
        <v>19</v>
      </c>
      <c r="F13" s="30">
        <v>3</v>
      </c>
      <c r="G13" s="30">
        <v>6</v>
      </c>
      <c r="H13" s="31">
        <v>23</v>
      </c>
      <c r="I13" s="30">
        <v>93</v>
      </c>
      <c r="J13" s="36">
        <v>0.63698630136986301</v>
      </c>
      <c r="K13" s="35">
        <v>146</v>
      </c>
      <c r="L13" s="119"/>
      <c r="M13" s="18"/>
      <c r="N13" s="18"/>
      <c r="O13" s="18"/>
      <c r="P13" s="24"/>
      <c r="Q13" s="30"/>
      <c r="R13" s="30"/>
      <c r="S13" s="31"/>
      <c r="T13" s="30"/>
      <c r="U13" s="30"/>
      <c r="V13" s="152"/>
      <c r="W13" s="35"/>
      <c r="X13" s="30"/>
      <c r="Y13" s="30"/>
      <c r="Z13" s="47"/>
      <c r="AA13" s="30"/>
      <c r="AB13" s="30"/>
      <c r="AC13" s="30"/>
      <c r="AD13" s="30"/>
      <c r="AE13" s="30"/>
      <c r="AF13" s="34"/>
      <c r="AG13" s="172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53"/>
      <c r="AS13" s="173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>
        <v>2008</v>
      </c>
      <c r="C14" s="32" t="s">
        <v>56</v>
      </c>
      <c r="D14" s="47" t="s">
        <v>69</v>
      </c>
      <c r="E14" s="30">
        <v>20</v>
      </c>
      <c r="F14" s="30">
        <v>1</v>
      </c>
      <c r="G14" s="30">
        <v>3</v>
      </c>
      <c r="H14" s="31">
        <v>7</v>
      </c>
      <c r="I14" s="30">
        <v>79</v>
      </c>
      <c r="J14" s="36">
        <v>0.55244755244755239</v>
      </c>
      <c r="K14" s="35">
        <v>143</v>
      </c>
      <c r="L14" s="119"/>
      <c r="M14" s="18"/>
      <c r="N14" s="18"/>
      <c r="O14" s="18"/>
      <c r="P14" s="24"/>
      <c r="Q14" s="30"/>
      <c r="R14" s="30"/>
      <c r="S14" s="31"/>
      <c r="T14" s="30"/>
      <c r="U14" s="30"/>
      <c r="V14" s="152"/>
      <c r="W14" s="35"/>
      <c r="X14" s="30"/>
      <c r="Y14" s="30"/>
      <c r="Z14" s="47"/>
      <c r="AA14" s="30"/>
      <c r="AB14" s="30"/>
      <c r="AC14" s="30"/>
      <c r="AD14" s="30"/>
      <c r="AE14" s="30"/>
      <c r="AF14" s="34"/>
      <c r="AG14" s="172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53"/>
      <c r="AS14" s="173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2"/>
      <c r="D15" s="47"/>
      <c r="E15" s="30"/>
      <c r="F15" s="30"/>
      <c r="G15" s="30"/>
      <c r="H15" s="31"/>
      <c r="I15" s="30"/>
      <c r="J15" s="36"/>
      <c r="K15" s="35"/>
      <c r="L15" s="119"/>
      <c r="M15" s="18"/>
      <c r="N15" s="18"/>
      <c r="O15" s="18"/>
      <c r="P15" s="24"/>
      <c r="Q15" s="30"/>
      <c r="R15" s="30"/>
      <c r="S15" s="31"/>
      <c r="T15" s="30"/>
      <c r="U15" s="30"/>
      <c r="V15" s="152"/>
      <c r="W15" s="35"/>
      <c r="X15" s="30"/>
      <c r="Y15" s="30"/>
      <c r="Z15" s="47"/>
      <c r="AA15" s="30"/>
      <c r="AB15" s="30"/>
      <c r="AC15" s="30"/>
      <c r="AD15" s="30"/>
      <c r="AE15" s="30"/>
      <c r="AF15" s="34"/>
      <c r="AG15" s="172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53"/>
      <c r="AS15" s="173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0"/>
      <c r="C16" s="32"/>
      <c r="D16" s="47"/>
      <c r="E16" s="30"/>
      <c r="F16" s="30"/>
      <c r="G16" s="30"/>
      <c r="H16" s="31"/>
      <c r="I16" s="30"/>
      <c r="J16" s="36"/>
      <c r="K16" s="35"/>
      <c r="L16" s="119"/>
      <c r="M16" s="18"/>
      <c r="N16" s="18"/>
      <c r="O16" s="18"/>
      <c r="P16" s="24"/>
      <c r="Q16" s="30"/>
      <c r="R16" s="30"/>
      <c r="S16" s="31"/>
      <c r="T16" s="30"/>
      <c r="U16" s="30"/>
      <c r="V16" s="152"/>
      <c r="W16" s="35"/>
      <c r="X16" s="30">
        <v>2010</v>
      </c>
      <c r="Y16" s="30" t="s">
        <v>57</v>
      </c>
      <c r="Z16" s="47" t="s">
        <v>69</v>
      </c>
      <c r="AA16" s="30">
        <v>15</v>
      </c>
      <c r="AB16" s="30">
        <v>2</v>
      </c>
      <c r="AC16" s="30">
        <v>11</v>
      </c>
      <c r="AD16" s="30">
        <v>16</v>
      </c>
      <c r="AE16" s="30">
        <v>78</v>
      </c>
      <c r="AF16" s="34">
        <v>0.71550000000000002</v>
      </c>
      <c r="AG16" s="172">
        <v>109</v>
      </c>
      <c r="AH16" s="18"/>
      <c r="AI16" s="18"/>
      <c r="AJ16" s="18"/>
      <c r="AK16" s="18"/>
      <c r="AL16" s="24"/>
      <c r="AM16" s="30">
        <v>3</v>
      </c>
      <c r="AN16" s="30">
        <v>0</v>
      </c>
      <c r="AO16" s="30">
        <v>3</v>
      </c>
      <c r="AP16" s="30">
        <v>4</v>
      </c>
      <c r="AQ16" s="30">
        <v>18</v>
      </c>
      <c r="AR16" s="153">
        <v>0.5806</v>
      </c>
      <c r="AS16" s="173">
        <v>31</v>
      </c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0"/>
      <c r="C17" s="32"/>
      <c r="D17" s="47"/>
      <c r="E17" s="30"/>
      <c r="F17" s="30"/>
      <c r="G17" s="30"/>
      <c r="H17" s="31"/>
      <c r="I17" s="30"/>
      <c r="J17" s="36"/>
      <c r="K17" s="35"/>
      <c r="L17" s="119"/>
      <c r="M17" s="18"/>
      <c r="N17" s="18"/>
      <c r="O17" s="18"/>
      <c r="P17" s="24"/>
      <c r="Q17" s="30"/>
      <c r="R17" s="30"/>
      <c r="S17" s="31"/>
      <c r="T17" s="30"/>
      <c r="U17" s="30"/>
      <c r="V17" s="152"/>
      <c r="W17" s="35"/>
      <c r="X17" s="30"/>
      <c r="Y17" s="32"/>
      <c r="Z17" s="47"/>
      <c r="AA17" s="30"/>
      <c r="AB17" s="30"/>
      <c r="AC17" s="30"/>
      <c r="AD17" s="31"/>
      <c r="AE17" s="30"/>
      <c r="AF17" s="36"/>
      <c r="AG17" s="35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53"/>
      <c r="AS17" s="154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30">
        <v>2014</v>
      </c>
      <c r="C18" s="32" t="s">
        <v>72</v>
      </c>
      <c r="D18" s="47" t="s">
        <v>69</v>
      </c>
      <c r="E18" s="30">
        <v>5</v>
      </c>
      <c r="F18" s="30">
        <v>0</v>
      </c>
      <c r="G18" s="30">
        <v>2</v>
      </c>
      <c r="H18" s="31">
        <v>2</v>
      </c>
      <c r="I18" s="30">
        <v>21</v>
      </c>
      <c r="J18" s="36">
        <v>0.63600000000000001</v>
      </c>
      <c r="K18" s="35">
        <v>33</v>
      </c>
      <c r="L18" s="119"/>
      <c r="M18" s="18"/>
      <c r="N18" s="18"/>
      <c r="O18" s="18"/>
      <c r="P18" s="24"/>
      <c r="Q18" s="30"/>
      <c r="R18" s="30"/>
      <c r="S18" s="31"/>
      <c r="T18" s="30"/>
      <c r="U18" s="30"/>
      <c r="V18" s="152"/>
      <c r="W18" s="35"/>
      <c r="X18" s="30"/>
      <c r="Y18" s="32"/>
      <c r="Z18" s="47"/>
      <c r="AA18" s="30"/>
      <c r="AB18" s="30"/>
      <c r="AC18" s="30"/>
      <c r="AD18" s="31"/>
      <c r="AE18" s="30"/>
      <c r="AF18" s="36"/>
      <c r="AG18" s="35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53"/>
      <c r="AS18" s="154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93" t="s">
        <v>121</v>
      </c>
      <c r="C19" s="155"/>
      <c r="D19" s="156"/>
      <c r="E19" s="98">
        <f>SUM(E4:E18)</f>
        <v>142</v>
      </c>
      <c r="F19" s="98">
        <f>SUM(F4:F18)</f>
        <v>10</v>
      </c>
      <c r="G19" s="98">
        <f>SUM(G4:G18)</f>
        <v>56</v>
      </c>
      <c r="H19" s="98">
        <f>SUM(H4:H18)</f>
        <v>98</v>
      </c>
      <c r="I19" s="98">
        <f>SUM(I4:I18)</f>
        <v>535</v>
      </c>
      <c r="J19" s="157">
        <v>0</v>
      </c>
      <c r="K19" s="114">
        <f>SUM(K4:K18)</f>
        <v>798</v>
      </c>
      <c r="L19" s="22"/>
      <c r="M19" s="20"/>
      <c r="N19" s="158"/>
      <c r="O19" s="159"/>
      <c r="P19" s="24"/>
      <c r="Q19" s="98">
        <f>SUM(Q4:Q18)</f>
        <v>0</v>
      </c>
      <c r="R19" s="98">
        <f>SUM(R4:R18)</f>
        <v>0</v>
      </c>
      <c r="S19" s="98">
        <f>SUM(S4:S18)</f>
        <v>0</v>
      </c>
      <c r="T19" s="98">
        <f>SUM(T4:T18)</f>
        <v>0</v>
      </c>
      <c r="U19" s="98">
        <f>SUM(U4:U18)</f>
        <v>0</v>
      </c>
      <c r="V19" s="46">
        <v>0</v>
      </c>
      <c r="W19" s="114">
        <f>SUM(W4:W18)</f>
        <v>0</v>
      </c>
      <c r="X19" s="16" t="s">
        <v>121</v>
      </c>
      <c r="Y19" s="17"/>
      <c r="Z19" s="15"/>
      <c r="AA19" s="98">
        <f>SUM(AA4:AA18)</f>
        <v>72</v>
      </c>
      <c r="AB19" s="98">
        <f>SUM(AB4:AB18)</f>
        <v>13</v>
      </c>
      <c r="AC19" s="98">
        <f>SUM(AC4:AC18)</f>
        <v>59</v>
      </c>
      <c r="AD19" s="98">
        <f>SUM(AD4:AD18)</f>
        <v>113</v>
      </c>
      <c r="AE19" s="98">
        <f>SUM(AE4:AE18)</f>
        <v>429</v>
      </c>
      <c r="AF19" s="157">
        <f>PRODUCT(AE19/AG19)</f>
        <v>0.7009803921568627</v>
      </c>
      <c r="AG19" s="114">
        <f>SUM(AG4:AG18)</f>
        <v>612</v>
      </c>
      <c r="AH19" s="22"/>
      <c r="AI19" s="20"/>
      <c r="AJ19" s="158"/>
      <c r="AK19" s="159"/>
      <c r="AL19" s="24"/>
      <c r="AM19" s="98">
        <f>SUM(AM4:AM18)</f>
        <v>14</v>
      </c>
      <c r="AN19" s="98">
        <f>SUM(AN4:AN18)</f>
        <v>1</v>
      </c>
      <c r="AO19" s="98">
        <f>SUM(AO4:AO18)</f>
        <v>7</v>
      </c>
      <c r="AP19" s="98">
        <f>SUM(AP4:AP18)</f>
        <v>24</v>
      </c>
      <c r="AQ19" s="98">
        <f>SUM(AQ4:AQ18)</f>
        <v>79</v>
      </c>
      <c r="AR19" s="157">
        <f>PRODUCT(AQ19/AS19)</f>
        <v>0.60769230769230764</v>
      </c>
      <c r="AS19" s="151">
        <f>SUM(AS4:AS18)</f>
        <v>130</v>
      </c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50"/>
      <c r="K20" s="35"/>
      <c r="L20" s="24"/>
      <c r="M20" s="24"/>
      <c r="N20" s="24"/>
      <c r="O20" s="24"/>
      <c r="P20" s="49"/>
      <c r="Q20" s="49"/>
      <c r="R20" s="52"/>
      <c r="S20" s="49"/>
      <c r="T20" s="49"/>
      <c r="U20" s="24"/>
      <c r="V20" s="24"/>
      <c r="W20" s="35"/>
      <c r="X20" s="49"/>
      <c r="Y20" s="49"/>
      <c r="Z20" s="49"/>
      <c r="AA20" s="49"/>
      <c r="AB20" s="49"/>
      <c r="AC20" s="49"/>
      <c r="AD20" s="49"/>
      <c r="AE20" s="49"/>
      <c r="AF20" s="50"/>
      <c r="AG20" s="35"/>
      <c r="AH20" s="24"/>
      <c r="AI20" s="24"/>
      <c r="AJ20" s="24"/>
      <c r="AK20" s="24"/>
      <c r="AL20" s="49"/>
      <c r="AM20" s="49"/>
      <c r="AN20" s="52"/>
      <c r="AO20" s="49"/>
      <c r="AP20" s="49"/>
      <c r="AQ20" s="24"/>
      <c r="AR20" s="24"/>
      <c r="AS20" s="35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60" t="s">
        <v>122</v>
      </c>
      <c r="C21" s="161"/>
      <c r="D21" s="162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123</v>
      </c>
      <c r="O21" s="18" t="s">
        <v>124</v>
      </c>
      <c r="Q21" s="52"/>
      <c r="R21" s="52" t="s">
        <v>62</v>
      </c>
      <c r="S21" s="52"/>
      <c r="T21" s="49" t="s">
        <v>63</v>
      </c>
      <c r="U21" s="24"/>
      <c r="V21" s="35"/>
      <c r="W21" s="35"/>
      <c r="X21" s="163"/>
      <c r="Y21" s="163"/>
      <c r="Z21" s="163"/>
      <c r="AA21" s="163"/>
      <c r="AB21" s="163"/>
      <c r="AC21" s="52"/>
      <c r="AD21" s="52"/>
      <c r="AE21" s="52"/>
      <c r="AF21" s="49"/>
      <c r="AG21" s="49"/>
      <c r="AH21" s="49"/>
      <c r="AI21" s="49"/>
      <c r="AJ21" s="49"/>
      <c r="AK21" s="49"/>
      <c r="AM21" s="35"/>
      <c r="AN21" s="163"/>
      <c r="AO21" s="163"/>
      <c r="AP21" s="163"/>
      <c r="AQ21" s="163"/>
      <c r="AR21" s="163"/>
      <c r="AS21" s="163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54" t="s">
        <v>12</v>
      </c>
      <c r="C22" s="12"/>
      <c r="D22" s="56"/>
      <c r="E22" s="164">
        <v>88</v>
      </c>
      <c r="F22" s="164">
        <v>2</v>
      </c>
      <c r="G22" s="164">
        <v>24</v>
      </c>
      <c r="H22" s="164">
        <v>19</v>
      </c>
      <c r="I22" s="164">
        <v>179</v>
      </c>
      <c r="J22" s="165">
        <v>0.35</v>
      </c>
      <c r="K22" s="49">
        <f>PRODUCT(I22/J22)</f>
        <v>511.42857142857144</v>
      </c>
      <c r="L22" s="166">
        <f>PRODUCT((F22+G22)/E22)</f>
        <v>0.29545454545454547</v>
      </c>
      <c r="M22" s="166">
        <f>PRODUCT(H22/E22)</f>
        <v>0.21590909090909091</v>
      </c>
      <c r="N22" s="166">
        <f>PRODUCT((F22+G22+H22)/E22)</f>
        <v>0.51136363636363635</v>
      </c>
      <c r="O22" s="166">
        <f>PRODUCT(I22/E22)</f>
        <v>2.0340909090909092</v>
      </c>
      <c r="Q22" s="52"/>
      <c r="R22" s="52"/>
      <c r="S22" s="52"/>
      <c r="T22" s="49" t="s">
        <v>65</v>
      </c>
      <c r="U22" s="49"/>
      <c r="V22" s="49"/>
      <c r="W22" s="49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52"/>
      <c r="AO22" s="52"/>
      <c r="AP22" s="52"/>
      <c r="AQ22" s="52"/>
      <c r="AR22" s="52"/>
      <c r="AS22" s="52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67" t="s">
        <v>71</v>
      </c>
      <c r="C23" s="168"/>
      <c r="D23" s="92"/>
      <c r="E23" s="164">
        <f>PRODUCT(E19+Q19)</f>
        <v>142</v>
      </c>
      <c r="F23" s="164">
        <f>PRODUCT(F19+R19)</f>
        <v>10</v>
      </c>
      <c r="G23" s="164">
        <f>PRODUCT(G19+S19)</f>
        <v>56</v>
      </c>
      <c r="H23" s="164">
        <f>PRODUCT(H19+T19)</f>
        <v>98</v>
      </c>
      <c r="I23" s="164">
        <f>PRODUCT(I19+U19)</f>
        <v>535</v>
      </c>
      <c r="J23" s="165">
        <f>PRODUCT(I23/K23)</f>
        <v>0.67042606516290726</v>
      </c>
      <c r="K23" s="49">
        <f>PRODUCT(K19+W19)</f>
        <v>798</v>
      </c>
      <c r="L23" s="166">
        <f>PRODUCT((F23+G23)/E23)</f>
        <v>0.46478873239436619</v>
      </c>
      <c r="M23" s="166">
        <f>PRODUCT(H23/E23)</f>
        <v>0.6901408450704225</v>
      </c>
      <c r="N23" s="166">
        <f>PRODUCT((F23+G23+H23)/E23)</f>
        <v>1.1549295774647887</v>
      </c>
      <c r="O23" s="166">
        <f>PRODUCT(I23/E23)</f>
        <v>3.767605633802817</v>
      </c>
      <c r="Q23" s="52"/>
      <c r="R23" s="52"/>
      <c r="S23" s="52"/>
      <c r="T23" s="49" t="s">
        <v>66</v>
      </c>
      <c r="U23" s="49"/>
      <c r="V23" s="49"/>
      <c r="W23" s="49"/>
      <c r="X23" s="49"/>
      <c r="Y23" s="49"/>
      <c r="Z23" s="49"/>
      <c r="AA23" s="49"/>
      <c r="AB23" s="49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41" t="s">
        <v>118</v>
      </c>
      <c r="C24" s="87"/>
      <c r="D24" s="42"/>
      <c r="E24" s="164">
        <f>PRODUCT(AA19+AM19)</f>
        <v>86</v>
      </c>
      <c r="F24" s="164">
        <f>PRODUCT(AB19+AN19)</f>
        <v>14</v>
      </c>
      <c r="G24" s="164">
        <f>PRODUCT(AC19+AO19)</f>
        <v>66</v>
      </c>
      <c r="H24" s="164">
        <f>PRODUCT(AD19+AP19)</f>
        <v>137</v>
      </c>
      <c r="I24" s="164">
        <f>PRODUCT(AE19+AQ19)</f>
        <v>508</v>
      </c>
      <c r="J24" s="165">
        <f>PRODUCT(I24/K24)</f>
        <v>0.6846361185983828</v>
      </c>
      <c r="K24" s="24">
        <f>PRODUCT(AG19+AS19)</f>
        <v>742</v>
      </c>
      <c r="L24" s="166">
        <f>PRODUCT((F24+G24)/E24)</f>
        <v>0.93023255813953487</v>
      </c>
      <c r="M24" s="166">
        <f>PRODUCT(H24/E24)</f>
        <v>1.5930232558139534</v>
      </c>
      <c r="N24" s="166">
        <f>PRODUCT((F24+G24+H24)/E24)</f>
        <v>2.5232558139534884</v>
      </c>
      <c r="O24" s="166">
        <f>PRODUCT(I24/E24)</f>
        <v>5.9069767441860463</v>
      </c>
      <c r="Q24" s="52"/>
      <c r="R24" s="52"/>
      <c r="S24" s="49"/>
      <c r="T24" s="49" t="s">
        <v>64</v>
      </c>
      <c r="U24" s="24"/>
      <c r="V24" s="24"/>
      <c r="W24" s="49"/>
      <c r="X24" s="49"/>
      <c r="Y24" s="49"/>
      <c r="Z24" s="49"/>
      <c r="AA24" s="49"/>
      <c r="AB24" s="49"/>
      <c r="AC24" s="52"/>
      <c r="AD24" s="52"/>
      <c r="AE24" s="52"/>
      <c r="AF24" s="52"/>
      <c r="AG24" s="52"/>
      <c r="AH24" s="52"/>
      <c r="AI24" s="52"/>
      <c r="AJ24" s="52"/>
      <c r="AK24" s="49"/>
      <c r="AL24" s="24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69" t="s">
        <v>121</v>
      </c>
      <c r="C25" s="170"/>
      <c r="D25" s="171"/>
      <c r="E25" s="164">
        <f>SUM(E22:E24)</f>
        <v>316</v>
      </c>
      <c r="F25" s="164">
        <f t="shared" ref="F25:I25" si="0">SUM(F22:F24)</f>
        <v>26</v>
      </c>
      <c r="G25" s="164">
        <f t="shared" si="0"/>
        <v>146</v>
      </c>
      <c r="H25" s="164">
        <f t="shared" si="0"/>
        <v>254</v>
      </c>
      <c r="I25" s="164">
        <f t="shared" si="0"/>
        <v>1222</v>
      </c>
      <c r="J25" s="165">
        <f>PRODUCT(I25/K25)</f>
        <v>0.59568245125348185</v>
      </c>
      <c r="K25" s="49">
        <f>SUM(K22:K24)</f>
        <v>2051.4285714285716</v>
      </c>
      <c r="L25" s="166">
        <f>PRODUCT((F25+G25)/E25)</f>
        <v>0.54430379746835444</v>
      </c>
      <c r="M25" s="166">
        <f>PRODUCT(H25/E25)</f>
        <v>0.80379746835443033</v>
      </c>
      <c r="N25" s="166">
        <f>PRODUCT((F25+G25+H25)/E25)</f>
        <v>1.3481012658227849</v>
      </c>
      <c r="O25" s="166">
        <f>PRODUCT(I25/E25)</f>
        <v>3.8670886075949369</v>
      </c>
      <c r="Q25" s="24"/>
      <c r="R25" s="24"/>
      <c r="S25" s="24"/>
      <c r="T25" s="49" t="s">
        <v>67</v>
      </c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24"/>
      <c r="F26" s="24"/>
      <c r="G26" s="24"/>
      <c r="H26" s="24"/>
      <c r="I26" s="24"/>
      <c r="J26" s="49"/>
      <c r="K26" s="49"/>
      <c r="L26" s="24"/>
      <c r="M26" s="24"/>
      <c r="N26" s="24"/>
      <c r="O26" s="24"/>
      <c r="P26" s="49"/>
      <c r="Q26" s="49"/>
      <c r="R26" s="49"/>
      <c r="S26" s="49"/>
      <c r="T26" s="49" t="s">
        <v>70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24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24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24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24"/>
      <c r="AL190" s="24"/>
    </row>
    <row r="191" spans="1:57" x14ac:dyDescent="0.25">
      <c r="R191" s="35"/>
      <c r="S191" s="35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35"/>
      <c r="S192" s="35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R193" s="35"/>
      <c r="S193" s="35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2:38" x14ac:dyDescent="0.25">
      <c r="L194"/>
      <c r="M194"/>
      <c r="N194"/>
      <c r="O194"/>
      <c r="P194"/>
      <c r="R194" s="35"/>
      <c r="S194" s="35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ht="14.25" x14ac:dyDescent="0.2">
      <c r="L222"/>
      <c r="M222"/>
      <c r="N222"/>
      <c r="O222"/>
      <c r="P22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  <row r="223" spans="12:38" x14ac:dyDescent="0.25"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</row>
    <row r="224" spans="12:38" x14ac:dyDescent="0.25"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</row>
    <row r="225" spans="20:36" x14ac:dyDescent="0.25"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</row>
    <row r="226" spans="20:36" x14ac:dyDescent="0.25"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</row>
    <row r="227" spans="20:36" x14ac:dyDescent="0.25"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</row>
    <row r="228" spans="20:36" x14ac:dyDescent="0.25"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</row>
    <row r="229" spans="20:36" x14ac:dyDescent="0.25"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</row>
    <row r="230" spans="20:36" x14ac:dyDescent="0.25"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</row>
    <row r="231" spans="20:36" x14ac:dyDescent="0.25"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</row>
    <row r="232" spans="20:36" x14ac:dyDescent="0.25"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</row>
    <row r="233" spans="20:36" x14ac:dyDescent="0.25"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</row>
    <row r="234" spans="20:36" x14ac:dyDescent="0.25"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</row>
    <row r="235" spans="20:36" x14ac:dyDescent="0.25"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</row>
    <row r="236" spans="20:36" x14ac:dyDescent="0.25"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</row>
    <row r="237" spans="20:36" x14ac:dyDescent="0.25"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</row>
    <row r="238" spans="20:36" x14ac:dyDescent="0.25"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</row>
    <row r="239" spans="20:36" x14ac:dyDescent="0.25"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</row>
    <row r="240" spans="20:36" x14ac:dyDescent="0.25"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</row>
    <row r="241" spans="20:36" x14ac:dyDescent="0.25"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</row>
    <row r="242" spans="20:36" x14ac:dyDescent="0.25"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</row>
    <row r="243" spans="20:36" x14ac:dyDescent="0.25"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</row>
    <row r="244" spans="20:36" x14ac:dyDescent="0.25"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</row>
    <row r="245" spans="20:36" x14ac:dyDescent="0.25"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</row>
    <row r="246" spans="20:36" x14ac:dyDescent="0.25"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</row>
    <row r="247" spans="20:36" x14ac:dyDescent="0.25"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</row>
    <row r="248" spans="20:36" x14ac:dyDescent="0.25"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</row>
  </sheetData>
  <sortState ref="B4:AS8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5" customWidth="1"/>
    <col min="3" max="3" width="21.28515625" style="84" customWidth="1"/>
    <col min="4" max="4" width="10.5703125" style="110" customWidth="1"/>
    <col min="5" max="5" width="8" style="110" customWidth="1"/>
    <col min="6" max="6" width="0.7109375" style="35" customWidth="1"/>
    <col min="7" max="11" width="5.28515625" style="84" customWidth="1"/>
    <col min="12" max="12" width="6" style="84" customWidth="1"/>
    <col min="13" max="16" width="5.28515625" style="84" customWidth="1"/>
    <col min="17" max="21" width="6.7109375" style="123" customWidth="1"/>
    <col min="22" max="22" width="9" style="84" customWidth="1"/>
    <col min="23" max="23" width="18.140625" style="110" customWidth="1"/>
    <col min="24" max="24" width="9.7109375" style="84" customWidth="1"/>
    <col min="25" max="30" width="9.140625" style="111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5" t="s">
        <v>104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17"/>
      <c r="R1" s="117"/>
      <c r="S1" s="117"/>
      <c r="T1" s="117"/>
      <c r="U1" s="117"/>
      <c r="V1" s="89"/>
      <c r="W1" s="94"/>
      <c r="X1" s="38"/>
      <c r="Y1" s="95"/>
      <c r="Z1" s="95"/>
      <c r="AA1" s="95"/>
      <c r="AB1" s="95"/>
      <c r="AC1" s="95"/>
      <c r="AD1" s="95"/>
    </row>
    <row r="2" spans="1:32" x14ac:dyDescent="0.25">
      <c r="A2" s="1"/>
      <c r="B2" s="10" t="s">
        <v>34</v>
      </c>
      <c r="C2" s="5" t="s">
        <v>68</v>
      </c>
      <c r="D2" s="96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96"/>
      <c r="X2" s="31"/>
      <c r="Y2" s="95"/>
      <c r="Z2" s="95"/>
      <c r="AA2" s="95"/>
      <c r="AB2" s="95"/>
      <c r="AC2" s="95"/>
      <c r="AD2" s="95"/>
    </row>
    <row r="3" spans="1:32" x14ac:dyDescent="0.25">
      <c r="A3" s="1"/>
      <c r="B3" s="22" t="s">
        <v>99</v>
      </c>
      <c r="C3" s="22" t="s">
        <v>74</v>
      </c>
      <c r="D3" s="16" t="s">
        <v>75</v>
      </c>
      <c r="E3" s="21" t="s">
        <v>1</v>
      </c>
      <c r="F3" s="113"/>
      <c r="G3" s="18" t="s">
        <v>76</v>
      </c>
      <c r="H3" s="15" t="s">
        <v>77</v>
      </c>
      <c r="I3" s="15" t="s">
        <v>32</v>
      </c>
      <c r="J3" s="17" t="s">
        <v>78</v>
      </c>
      <c r="K3" s="17" t="s">
        <v>79</v>
      </c>
      <c r="L3" s="17" t="s">
        <v>80</v>
      </c>
      <c r="M3" s="18" t="s">
        <v>81</v>
      </c>
      <c r="N3" s="18" t="s">
        <v>31</v>
      </c>
      <c r="O3" s="15" t="s">
        <v>82</v>
      </c>
      <c r="P3" s="18" t="s">
        <v>77</v>
      </c>
      <c r="Q3" s="119" t="s">
        <v>17</v>
      </c>
      <c r="R3" s="119">
        <v>1</v>
      </c>
      <c r="S3" s="119">
        <v>2</v>
      </c>
      <c r="T3" s="119">
        <v>3</v>
      </c>
      <c r="U3" s="119" t="s">
        <v>83</v>
      </c>
      <c r="V3" s="17" t="s">
        <v>22</v>
      </c>
      <c r="W3" s="16" t="s">
        <v>84</v>
      </c>
      <c r="X3" s="16" t="s">
        <v>85</v>
      </c>
      <c r="Y3" s="95"/>
      <c r="Z3" s="95"/>
      <c r="AA3" s="95"/>
      <c r="AB3" s="95"/>
      <c r="AC3" s="95"/>
      <c r="AD3" s="95"/>
    </row>
    <row r="4" spans="1:32" x14ac:dyDescent="0.25">
      <c r="A4" s="9"/>
      <c r="B4" s="99" t="s">
        <v>100</v>
      </c>
      <c r="C4" s="100" t="s">
        <v>101</v>
      </c>
      <c r="D4" s="101" t="s">
        <v>88</v>
      </c>
      <c r="E4" s="102"/>
      <c r="F4" s="24"/>
      <c r="G4" s="103">
        <v>1</v>
      </c>
      <c r="H4" s="104"/>
      <c r="I4" s="103"/>
      <c r="J4" s="105"/>
      <c r="K4" s="105"/>
      <c r="L4" s="105"/>
      <c r="M4" s="105">
        <v>1</v>
      </c>
      <c r="N4" s="103"/>
      <c r="O4" s="104"/>
      <c r="P4" s="104"/>
      <c r="Q4" s="120"/>
      <c r="R4" s="120"/>
      <c r="S4" s="120"/>
      <c r="T4" s="120"/>
      <c r="U4" s="120"/>
      <c r="V4" s="106"/>
      <c r="W4" s="100" t="s">
        <v>102</v>
      </c>
      <c r="X4" s="107" t="s">
        <v>103</v>
      </c>
      <c r="Y4" s="95"/>
      <c r="Z4" s="95"/>
      <c r="AA4" s="95"/>
      <c r="AB4" s="95"/>
      <c r="AC4" s="95"/>
      <c r="AD4" s="95"/>
    </row>
    <row r="5" spans="1:32" x14ac:dyDescent="0.25">
      <c r="A5" s="9"/>
      <c r="B5" s="132"/>
      <c r="C5" s="133"/>
      <c r="D5" s="134"/>
      <c r="E5" s="135"/>
      <c r="F5" s="136"/>
      <c r="G5" s="133"/>
      <c r="H5" s="133"/>
      <c r="I5" s="133"/>
      <c r="J5" s="137"/>
      <c r="K5" s="137"/>
      <c r="L5" s="137"/>
      <c r="M5" s="133"/>
      <c r="N5" s="133"/>
      <c r="O5" s="133"/>
      <c r="P5" s="133"/>
      <c r="Q5" s="138"/>
      <c r="R5" s="138"/>
      <c r="S5" s="138"/>
      <c r="T5" s="138"/>
      <c r="U5" s="138"/>
      <c r="V5" s="133"/>
      <c r="W5" s="134"/>
      <c r="X5" s="139"/>
      <c r="Y5" s="95"/>
      <c r="Z5" s="95"/>
      <c r="AA5" s="95"/>
      <c r="AB5" s="95"/>
      <c r="AC5" s="95"/>
      <c r="AD5" s="95"/>
    </row>
    <row r="6" spans="1:32" x14ac:dyDescent="0.25">
      <c r="A6" s="1"/>
      <c r="B6" s="112" t="s">
        <v>95</v>
      </c>
      <c r="C6" s="22" t="s">
        <v>74</v>
      </c>
      <c r="D6" s="16" t="s">
        <v>75</v>
      </c>
      <c r="E6" s="21" t="s">
        <v>1</v>
      </c>
      <c r="F6" s="113"/>
      <c r="G6" s="18" t="s">
        <v>76</v>
      </c>
      <c r="H6" s="15" t="s">
        <v>77</v>
      </c>
      <c r="I6" s="15" t="s">
        <v>32</v>
      </c>
      <c r="J6" s="17" t="s">
        <v>78</v>
      </c>
      <c r="K6" s="17" t="s">
        <v>79</v>
      </c>
      <c r="L6" s="17" t="s">
        <v>80</v>
      </c>
      <c r="M6" s="18" t="s">
        <v>81</v>
      </c>
      <c r="N6" s="18" t="s">
        <v>31</v>
      </c>
      <c r="O6" s="15" t="s">
        <v>82</v>
      </c>
      <c r="P6" s="18" t="s">
        <v>77</v>
      </c>
      <c r="Q6" s="119" t="s">
        <v>17</v>
      </c>
      <c r="R6" s="119">
        <v>1</v>
      </c>
      <c r="S6" s="119">
        <v>2</v>
      </c>
      <c r="T6" s="119">
        <v>3</v>
      </c>
      <c r="U6" s="119" t="s">
        <v>83</v>
      </c>
      <c r="V6" s="17" t="s">
        <v>22</v>
      </c>
      <c r="W6" s="16" t="s">
        <v>84</v>
      </c>
      <c r="X6" s="16" t="s">
        <v>85</v>
      </c>
      <c r="Y6" s="95"/>
      <c r="Z6" s="95"/>
      <c r="AA6" s="95"/>
      <c r="AB6" s="95"/>
      <c r="AC6" s="95"/>
      <c r="AD6" s="95"/>
    </row>
    <row r="7" spans="1:32" x14ac:dyDescent="0.25">
      <c r="A7" s="1"/>
      <c r="B7" s="99" t="s">
        <v>96</v>
      </c>
      <c r="C7" s="100" t="s">
        <v>97</v>
      </c>
      <c r="D7" s="101" t="s">
        <v>88</v>
      </c>
      <c r="E7" s="102"/>
      <c r="F7" s="24"/>
      <c r="G7" s="103"/>
      <c r="H7" s="104"/>
      <c r="I7" s="103">
        <v>1</v>
      </c>
      <c r="J7" s="105"/>
      <c r="K7" s="105"/>
      <c r="L7" s="105"/>
      <c r="M7" s="105">
        <v>1</v>
      </c>
      <c r="N7" s="103"/>
      <c r="O7" s="104"/>
      <c r="P7" s="104"/>
      <c r="Q7" s="120"/>
      <c r="R7" s="120"/>
      <c r="S7" s="120"/>
      <c r="T7" s="120"/>
      <c r="U7" s="120"/>
      <c r="V7" s="106"/>
      <c r="W7" s="100" t="s">
        <v>98</v>
      </c>
      <c r="X7" s="107">
        <v>600</v>
      </c>
      <c r="Y7" s="95"/>
      <c r="Z7" s="95"/>
      <c r="AA7" s="95"/>
      <c r="AB7" s="95"/>
      <c r="AC7" s="95"/>
      <c r="AD7" s="95"/>
    </row>
    <row r="8" spans="1:32" x14ac:dyDescent="0.25">
      <c r="A8" s="1"/>
      <c r="B8" s="132"/>
      <c r="C8" s="133"/>
      <c r="D8" s="134"/>
      <c r="E8" s="135"/>
      <c r="F8" s="136"/>
      <c r="G8" s="133"/>
      <c r="H8" s="133"/>
      <c r="I8" s="133"/>
      <c r="J8" s="137"/>
      <c r="K8" s="137"/>
      <c r="L8" s="137"/>
      <c r="M8" s="133"/>
      <c r="N8" s="133"/>
      <c r="O8" s="133"/>
      <c r="P8" s="133"/>
      <c r="Q8" s="138"/>
      <c r="R8" s="138"/>
      <c r="S8" s="138"/>
      <c r="T8" s="138"/>
      <c r="U8" s="138"/>
      <c r="V8" s="133"/>
      <c r="W8" s="134"/>
      <c r="X8" s="139"/>
      <c r="Y8" s="95"/>
      <c r="Z8" s="95"/>
      <c r="AA8" s="95"/>
      <c r="AB8" s="95"/>
      <c r="AC8" s="95"/>
      <c r="AD8" s="95"/>
    </row>
    <row r="9" spans="1:32" x14ac:dyDescent="0.25">
      <c r="A9" s="1"/>
      <c r="B9" s="22" t="s">
        <v>73</v>
      </c>
      <c r="C9" s="22" t="s">
        <v>74</v>
      </c>
      <c r="D9" s="16" t="s">
        <v>75</v>
      </c>
      <c r="E9" s="21" t="s">
        <v>1</v>
      </c>
      <c r="F9" s="113"/>
      <c r="G9" s="18" t="s">
        <v>76</v>
      </c>
      <c r="H9" s="15" t="s">
        <v>77</v>
      </c>
      <c r="I9" s="15" t="s">
        <v>32</v>
      </c>
      <c r="J9" s="17" t="s">
        <v>78</v>
      </c>
      <c r="K9" s="17" t="s">
        <v>79</v>
      </c>
      <c r="L9" s="17" t="s">
        <v>80</v>
      </c>
      <c r="M9" s="18" t="s">
        <v>81</v>
      </c>
      <c r="N9" s="18" t="s">
        <v>31</v>
      </c>
      <c r="O9" s="15" t="s">
        <v>82</v>
      </c>
      <c r="P9" s="18" t="s">
        <v>77</v>
      </c>
      <c r="Q9" s="119" t="s">
        <v>17</v>
      </c>
      <c r="R9" s="119">
        <v>1</v>
      </c>
      <c r="S9" s="119">
        <v>2</v>
      </c>
      <c r="T9" s="119">
        <v>3</v>
      </c>
      <c r="U9" s="119" t="s">
        <v>83</v>
      </c>
      <c r="V9" s="17" t="s">
        <v>22</v>
      </c>
      <c r="W9" s="16" t="s">
        <v>84</v>
      </c>
      <c r="X9" s="16" t="s">
        <v>85</v>
      </c>
      <c r="Y9" s="95"/>
      <c r="Z9" s="95"/>
      <c r="AA9" s="95"/>
      <c r="AB9" s="95"/>
      <c r="AC9" s="95"/>
      <c r="AD9" s="95"/>
    </row>
    <row r="10" spans="1:32" x14ac:dyDescent="0.25">
      <c r="A10" s="1"/>
      <c r="B10" s="99" t="s">
        <v>91</v>
      </c>
      <c r="C10" s="100" t="s">
        <v>92</v>
      </c>
      <c r="D10" s="101" t="s">
        <v>88</v>
      </c>
      <c r="E10" s="116" t="s">
        <v>61</v>
      </c>
      <c r="F10" s="91"/>
      <c r="G10" s="103">
        <v>1</v>
      </c>
      <c r="H10" s="104"/>
      <c r="I10" s="103"/>
      <c r="J10" s="105" t="s">
        <v>82</v>
      </c>
      <c r="K10" s="105">
        <v>8</v>
      </c>
      <c r="L10" s="105" t="s">
        <v>94</v>
      </c>
      <c r="M10" s="105">
        <v>1</v>
      </c>
      <c r="N10" s="103"/>
      <c r="O10" s="104"/>
      <c r="P10" s="104"/>
      <c r="Q10" s="120" t="s">
        <v>109</v>
      </c>
      <c r="R10" s="120" t="s">
        <v>107</v>
      </c>
      <c r="S10" s="120" t="s">
        <v>106</v>
      </c>
      <c r="T10" s="120" t="s">
        <v>106</v>
      </c>
      <c r="U10" s="120" t="s">
        <v>108</v>
      </c>
      <c r="V10" s="106">
        <v>0.5</v>
      </c>
      <c r="W10" s="100" t="s">
        <v>89</v>
      </c>
      <c r="X10" s="107" t="s">
        <v>93</v>
      </c>
      <c r="Y10" s="95"/>
      <c r="Z10" s="95"/>
      <c r="AA10" s="95"/>
      <c r="AB10" s="95"/>
      <c r="AC10" s="95"/>
      <c r="AD10" s="95"/>
    </row>
    <row r="11" spans="1:32" x14ac:dyDescent="0.25">
      <c r="A11" s="1"/>
      <c r="B11" s="99" t="s">
        <v>86</v>
      </c>
      <c r="C11" s="100" t="s">
        <v>87</v>
      </c>
      <c r="D11" s="101" t="s">
        <v>88</v>
      </c>
      <c r="E11" s="116" t="s">
        <v>36</v>
      </c>
      <c r="F11" s="114"/>
      <c r="G11" s="103"/>
      <c r="H11" s="104"/>
      <c r="I11" s="103">
        <v>1</v>
      </c>
      <c r="J11" s="105"/>
      <c r="K11" s="105" t="s">
        <v>105</v>
      </c>
      <c r="L11" s="105"/>
      <c r="M11" s="105">
        <v>1</v>
      </c>
      <c r="N11" s="103"/>
      <c r="O11" s="104"/>
      <c r="P11" s="104"/>
      <c r="Q11" s="120" t="s">
        <v>108</v>
      </c>
      <c r="R11" s="120" t="s">
        <v>108</v>
      </c>
      <c r="S11" s="120"/>
      <c r="T11" s="120"/>
      <c r="U11" s="120"/>
      <c r="V11" s="106">
        <v>0</v>
      </c>
      <c r="W11" s="100" t="s">
        <v>89</v>
      </c>
      <c r="X11" s="107" t="s">
        <v>90</v>
      </c>
      <c r="Y11" s="95"/>
      <c r="Z11" s="95"/>
      <c r="AA11" s="95"/>
      <c r="AB11" s="95"/>
      <c r="AC11" s="95"/>
      <c r="AD11" s="95"/>
    </row>
    <row r="12" spans="1:32" s="23" customFormat="1" ht="15" customHeight="1" x14ac:dyDescent="0.2">
      <c r="A12" s="1"/>
      <c r="B12" s="124" t="s">
        <v>7</v>
      </c>
      <c r="C12" s="125"/>
      <c r="D12" s="126"/>
      <c r="E12" s="127"/>
      <c r="F12" s="52"/>
      <c r="G12" s="128">
        <v>1</v>
      </c>
      <c r="H12" s="128"/>
      <c r="I12" s="128">
        <v>1</v>
      </c>
      <c r="J12" s="125"/>
      <c r="K12" s="125"/>
      <c r="L12" s="125"/>
      <c r="M12" s="128">
        <v>2</v>
      </c>
      <c r="N12" s="128"/>
      <c r="O12" s="128"/>
      <c r="P12" s="128"/>
      <c r="Q12" s="129" t="s">
        <v>110</v>
      </c>
      <c r="R12" s="129" t="s">
        <v>106</v>
      </c>
      <c r="S12" s="129" t="s">
        <v>106</v>
      </c>
      <c r="T12" s="129" t="s">
        <v>106</v>
      </c>
      <c r="U12" s="129" t="s">
        <v>108</v>
      </c>
      <c r="V12" s="130">
        <v>0.42899999999999999</v>
      </c>
      <c r="W12" s="131"/>
      <c r="X12" s="129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32"/>
      <c r="C13" s="133"/>
      <c r="D13" s="134"/>
      <c r="E13" s="135"/>
      <c r="F13" s="136"/>
      <c r="G13" s="133"/>
      <c r="H13" s="133"/>
      <c r="I13" s="133"/>
      <c r="J13" s="137"/>
      <c r="K13" s="137"/>
      <c r="L13" s="137"/>
      <c r="M13" s="133"/>
      <c r="N13" s="133"/>
      <c r="O13" s="133"/>
      <c r="P13" s="133"/>
      <c r="Q13" s="138"/>
      <c r="R13" s="138"/>
      <c r="S13" s="138"/>
      <c r="T13" s="138"/>
      <c r="U13" s="138"/>
      <c r="V13" s="133"/>
      <c r="W13" s="134"/>
      <c r="X13" s="139"/>
      <c r="Y13" s="95"/>
      <c r="Z13" s="95"/>
      <c r="AA13" s="95"/>
      <c r="AB13" s="95"/>
      <c r="AC13" s="95"/>
      <c r="AD13" s="95"/>
    </row>
    <row r="14" spans="1:32" x14ac:dyDescent="0.25">
      <c r="A14" s="9"/>
      <c r="B14" s="108"/>
      <c r="C14" s="49"/>
      <c r="D14" s="108"/>
      <c r="E14" s="109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21"/>
      <c r="R14" s="121"/>
      <c r="S14" s="121"/>
      <c r="T14" s="121"/>
      <c r="U14" s="121"/>
      <c r="V14" s="49"/>
      <c r="W14" s="108"/>
      <c r="X14" s="49"/>
      <c r="Y14" s="95"/>
      <c r="Z14" s="95"/>
      <c r="AA14" s="95"/>
      <c r="AB14" s="95"/>
      <c r="AC14" s="95"/>
      <c r="AD14" s="95"/>
    </row>
    <row r="15" spans="1:32" x14ac:dyDescent="0.25">
      <c r="A15" s="9"/>
      <c r="B15" s="108"/>
      <c r="C15" s="49"/>
      <c r="D15" s="108"/>
      <c r="E15" s="109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21"/>
      <c r="R15" s="121"/>
      <c r="S15" s="121"/>
      <c r="T15" s="121"/>
      <c r="U15" s="121"/>
      <c r="V15" s="49"/>
      <c r="W15" s="108"/>
      <c r="X15" s="49"/>
      <c r="Y15" s="95"/>
      <c r="Z15" s="95"/>
      <c r="AA15" s="95"/>
      <c r="AB15" s="95"/>
      <c r="AC15" s="95"/>
      <c r="AD15" s="95"/>
    </row>
    <row r="16" spans="1:32" x14ac:dyDescent="0.25">
      <c r="A16" s="9"/>
      <c r="B16" s="108"/>
      <c r="C16" s="49"/>
      <c r="D16" s="108"/>
      <c r="E16" s="109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21"/>
      <c r="R16" s="121"/>
      <c r="S16" s="121"/>
      <c r="T16" s="121"/>
      <c r="U16" s="121"/>
      <c r="V16" s="49"/>
      <c r="W16" s="108"/>
      <c r="X16" s="49"/>
      <c r="Y16" s="95"/>
      <c r="Z16" s="95"/>
      <c r="AA16" s="95"/>
      <c r="AB16" s="95"/>
      <c r="AC16" s="95"/>
      <c r="AD16" s="95"/>
    </row>
    <row r="17" spans="1:30" x14ac:dyDescent="0.25">
      <c r="A17" s="9"/>
      <c r="B17" s="108"/>
      <c r="C17" s="49"/>
      <c r="D17" s="108"/>
      <c r="E17" s="109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21"/>
      <c r="R17" s="121"/>
      <c r="S17" s="121"/>
      <c r="T17" s="121"/>
      <c r="U17" s="121"/>
      <c r="V17" s="49"/>
      <c r="W17" s="108"/>
      <c r="X17" s="49"/>
      <c r="Y17" s="95"/>
      <c r="Z17" s="95"/>
      <c r="AA17" s="95"/>
      <c r="AB17" s="95"/>
      <c r="AC17" s="95"/>
      <c r="AD17" s="95"/>
    </row>
    <row r="18" spans="1:30" x14ac:dyDescent="0.25">
      <c r="A18" s="9"/>
      <c r="B18" s="108"/>
      <c r="C18" s="49"/>
      <c r="D18" s="108"/>
      <c r="E18" s="109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21"/>
      <c r="R18" s="121"/>
      <c r="S18" s="121"/>
      <c r="T18" s="121"/>
      <c r="U18" s="121"/>
      <c r="V18" s="49"/>
      <c r="W18" s="108"/>
      <c r="X18" s="49"/>
      <c r="Y18" s="95"/>
      <c r="Z18" s="95"/>
      <c r="AA18" s="95"/>
      <c r="AB18" s="95"/>
      <c r="AC18" s="95"/>
      <c r="AD18" s="95"/>
    </row>
    <row r="19" spans="1:30" x14ac:dyDescent="0.25">
      <c r="A19" s="9"/>
      <c r="B19" s="108"/>
      <c r="C19" s="49"/>
      <c r="D19" s="108"/>
      <c r="E19" s="109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21"/>
      <c r="R19" s="121"/>
      <c r="S19" s="121"/>
      <c r="T19" s="121"/>
      <c r="U19" s="121"/>
      <c r="V19" s="49"/>
      <c r="W19" s="108"/>
      <c r="X19" s="49"/>
      <c r="Y19" s="95"/>
      <c r="Z19" s="95"/>
      <c r="AA19" s="95"/>
      <c r="AB19" s="95"/>
      <c r="AC19" s="95"/>
      <c r="AD19" s="95"/>
    </row>
    <row r="20" spans="1:30" x14ac:dyDescent="0.25">
      <c r="A20" s="9"/>
      <c r="B20" s="108"/>
      <c r="C20" s="49"/>
      <c r="D20" s="108"/>
      <c r="E20" s="109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21"/>
      <c r="R20" s="121"/>
      <c r="S20" s="121"/>
      <c r="T20" s="121"/>
      <c r="U20" s="121"/>
      <c r="V20" s="49"/>
      <c r="W20" s="108"/>
      <c r="X20" s="49"/>
      <c r="Y20" s="95"/>
      <c r="Z20" s="95"/>
      <c r="AA20" s="95"/>
      <c r="AB20" s="95"/>
      <c r="AC20" s="95"/>
      <c r="AD20" s="95"/>
    </row>
    <row r="21" spans="1:30" x14ac:dyDescent="0.25">
      <c r="A21" s="9"/>
      <c r="B21" s="108"/>
      <c r="C21" s="49"/>
      <c r="D21" s="108"/>
      <c r="E21" s="109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21"/>
      <c r="R21" s="121"/>
      <c r="S21" s="121"/>
      <c r="T21" s="121"/>
      <c r="U21" s="121"/>
      <c r="V21" s="49"/>
      <c r="W21" s="108"/>
      <c r="X21" s="49"/>
      <c r="Y21" s="95"/>
      <c r="Z21" s="95"/>
      <c r="AA21" s="95"/>
      <c r="AB21" s="95"/>
      <c r="AC21" s="95"/>
      <c r="AD21" s="95"/>
    </row>
    <row r="22" spans="1:30" x14ac:dyDescent="0.25">
      <c r="A22" s="9"/>
      <c r="B22" s="108"/>
      <c r="C22" s="49"/>
      <c r="D22" s="108"/>
      <c r="E22" s="109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21"/>
      <c r="R22" s="121"/>
      <c r="S22" s="121"/>
      <c r="T22" s="121"/>
      <c r="U22" s="121"/>
      <c r="V22" s="49"/>
      <c r="W22" s="108"/>
      <c r="X22" s="49"/>
      <c r="Y22" s="95"/>
      <c r="Z22" s="95"/>
      <c r="AA22" s="95"/>
      <c r="AB22" s="95"/>
      <c r="AC22" s="95"/>
      <c r="AD22" s="95"/>
    </row>
    <row r="23" spans="1:30" x14ac:dyDescent="0.25">
      <c r="A23" s="9"/>
      <c r="B23" s="108"/>
      <c r="C23" s="49"/>
      <c r="D23" s="108"/>
      <c r="E23" s="109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21"/>
      <c r="R23" s="121"/>
      <c r="S23" s="121"/>
      <c r="T23" s="121"/>
      <c r="U23" s="121"/>
      <c r="V23" s="49"/>
      <c r="W23" s="108"/>
      <c r="X23" s="49"/>
      <c r="Y23" s="95"/>
      <c r="Z23" s="95"/>
      <c r="AA23" s="95"/>
      <c r="AB23" s="95"/>
      <c r="AC23" s="95"/>
      <c r="AD23" s="95"/>
    </row>
    <row r="24" spans="1:30" x14ac:dyDescent="0.25">
      <c r="A24" s="9"/>
      <c r="B24" s="108"/>
      <c r="C24" s="49"/>
      <c r="D24" s="108"/>
      <c r="E24" s="109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21"/>
      <c r="R24" s="121"/>
      <c r="S24" s="121"/>
      <c r="T24" s="121"/>
      <c r="U24" s="121"/>
      <c r="V24" s="49"/>
      <c r="W24" s="108"/>
      <c r="X24" s="49"/>
      <c r="Y24" s="95"/>
      <c r="Z24" s="95"/>
      <c r="AA24" s="95"/>
      <c r="AB24" s="95"/>
      <c r="AC24" s="95"/>
      <c r="AD24" s="95"/>
    </row>
    <row r="25" spans="1:30" x14ac:dyDescent="0.25">
      <c r="A25" s="9"/>
      <c r="B25" s="108"/>
      <c r="C25" s="49"/>
      <c r="D25" s="108"/>
      <c r="E25" s="109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21"/>
      <c r="R25" s="121"/>
      <c r="S25" s="121"/>
      <c r="T25" s="121"/>
      <c r="U25" s="121"/>
      <c r="V25" s="49"/>
      <c r="W25" s="108"/>
      <c r="X25" s="49"/>
      <c r="Y25" s="95"/>
      <c r="Z25" s="95"/>
      <c r="AA25" s="95"/>
      <c r="AB25" s="95"/>
      <c r="AC25" s="95"/>
      <c r="AD25" s="95"/>
    </row>
    <row r="26" spans="1:30" x14ac:dyDescent="0.25">
      <c r="A26" s="9"/>
      <c r="B26" s="108"/>
      <c r="C26" s="49"/>
      <c r="D26" s="108"/>
      <c r="E26" s="109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21"/>
      <c r="R26" s="121"/>
      <c r="S26" s="121"/>
      <c r="T26" s="121"/>
      <c r="U26" s="121"/>
      <c r="V26" s="49"/>
      <c r="W26" s="108"/>
      <c r="X26" s="49"/>
      <c r="Y26" s="95"/>
      <c r="Z26" s="95"/>
      <c r="AA26" s="95"/>
      <c r="AB26" s="95"/>
      <c r="AC26" s="95"/>
      <c r="AD26" s="95"/>
    </row>
    <row r="27" spans="1:30" x14ac:dyDescent="0.25">
      <c r="A27" s="9"/>
      <c r="B27" s="108"/>
      <c r="C27" s="49"/>
      <c r="D27" s="108"/>
      <c r="E27" s="109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21"/>
      <c r="R27" s="121"/>
      <c r="S27" s="121"/>
      <c r="T27" s="121"/>
      <c r="U27" s="121"/>
      <c r="V27" s="49"/>
      <c r="W27" s="108"/>
      <c r="X27" s="49"/>
      <c r="Y27" s="95"/>
      <c r="Z27" s="95"/>
      <c r="AA27" s="95"/>
      <c r="AB27" s="95"/>
      <c r="AC27" s="95"/>
      <c r="AD27" s="95"/>
    </row>
    <row r="28" spans="1:30" x14ac:dyDescent="0.25">
      <c r="A28" s="9"/>
      <c r="B28" s="108"/>
      <c r="C28" s="49"/>
      <c r="D28" s="108"/>
      <c r="E28" s="109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21"/>
      <c r="R28" s="121"/>
      <c r="S28" s="121"/>
      <c r="T28" s="121"/>
      <c r="U28" s="121"/>
      <c r="V28" s="49"/>
      <c r="W28" s="108"/>
      <c r="X28" s="49"/>
      <c r="Y28" s="95"/>
      <c r="Z28" s="95"/>
      <c r="AA28" s="95"/>
      <c r="AB28" s="95"/>
      <c r="AC28" s="95"/>
      <c r="AD28" s="95"/>
    </row>
    <row r="29" spans="1:30" x14ac:dyDescent="0.25">
      <c r="A29" s="9"/>
      <c r="B29" s="108"/>
      <c r="C29" s="49"/>
      <c r="D29" s="108"/>
      <c r="E29" s="109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21"/>
      <c r="R29" s="121"/>
      <c r="S29" s="121"/>
      <c r="T29" s="121"/>
      <c r="U29" s="121"/>
      <c r="V29" s="49"/>
      <c r="W29" s="108"/>
      <c r="X29" s="49"/>
      <c r="Y29" s="95"/>
      <c r="Z29" s="95"/>
      <c r="AA29" s="95"/>
      <c r="AB29" s="95"/>
      <c r="AC29" s="95"/>
      <c r="AD29" s="95"/>
    </row>
    <row r="30" spans="1:30" x14ac:dyDescent="0.25">
      <c r="A30" s="9"/>
      <c r="B30" s="108"/>
      <c r="C30" s="49"/>
      <c r="D30" s="108"/>
      <c r="E30" s="109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21"/>
      <c r="R30" s="121"/>
      <c r="S30" s="121"/>
      <c r="T30" s="121"/>
      <c r="U30" s="121"/>
      <c r="V30" s="49"/>
      <c r="W30" s="108"/>
      <c r="X30" s="49"/>
      <c r="Y30" s="95"/>
      <c r="Z30" s="95"/>
      <c r="AA30" s="95"/>
      <c r="AB30" s="95"/>
      <c r="AC30" s="95"/>
      <c r="AD30" s="95"/>
    </row>
    <row r="31" spans="1:30" x14ac:dyDescent="0.25">
      <c r="A31" s="9"/>
      <c r="B31" s="108"/>
      <c r="C31" s="49"/>
      <c r="D31" s="108"/>
      <c r="E31" s="109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21"/>
      <c r="R31" s="121"/>
      <c r="S31" s="121"/>
      <c r="T31" s="121"/>
      <c r="U31" s="121"/>
      <c r="V31" s="49"/>
      <c r="W31" s="108"/>
      <c r="X31" s="49"/>
      <c r="Y31" s="95"/>
      <c r="Z31" s="95"/>
      <c r="AA31" s="95"/>
      <c r="AB31" s="95"/>
      <c r="AC31" s="95"/>
      <c r="AD31" s="95"/>
    </row>
    <row r="32" spans="1:30" x14ac:dyDescent="0.25">
      <c r="A32" s="9"/>
      <c r="B32" s="108"/>
      <c r="C32" s="49"/>
      <c r="D32" s="108"/>
      <c r="E32" s="109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21"/>
      <c r="R32" s="121"/>
      <c r="S32" s="121"/>
      <c r="T32" s="121"/>
      <c r="U32" s="121"/>
      <c r="V32" s="49"/>
      <c r="W32" s="108"/>
      <c r="X32" s="49"/>
      <c r="Y32" s="95"/>
      <c r="Z32" s="95"/>
      <c r="AA32" s="95"/>
      <c r="AB32" s="95"/>
      <c r="AC32" s="95"/>
      <c r="AD32" s="95"/>
    </row>
    <row r="33" spans="1:30" x14ac:dyDescent="0.25">
      <c r="A33" s="9"/>
      <c r="B33" s="108"/>
      <c r="C33" s="49"/>
      <c r="D33" s="108"/>
      <c r="E33" s="109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21"/>
      <c r="R33" s="121"/>
      <c r="S33" s="121"/>
      <c r="T33" s="121"/>
      <c r="U33" s="121"/>
      <c r="V33" s="49"/>
      <c r="W33" s="108"/>
      <c r="X33" s="49"/>
      <c r="Y33" s="95"/>
      <c r="Z33" s="95"/>
      <c r="AA33" s="95"/>
      <c r="AB33" s="95"/>
      <c r="AC33" s="95"/>
      <c r="AD33" s="95"/>
    </row>
    <row r="34" spans="1:30" x14ac:dyDescent="0.25">
      <c r="A34" s="9"/>
      <c r="B34" s="108"/>
      <c r="C34" s="49"/>
      <c r="D34" s="108"/>
      <c r="E34" s="109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21"/>
      <c r="R34" s="121"/>
      <c r="S34" s="121"/>
      <c r="T34" s="121"/>
      <c r="U34" s="121"/>
      <c r="V34" s="49"/>
      <c r="W34" s="108"/>
      <c r="X34" s="49"/>
      <c r="Y34" s="95"/>
      <c r="Z34" s="95"/>
      <c r="AA34" s="95"/>
      <c r="AB34" s="95"/>
      <c r="AC34" s="95"/>
      <c r="AD34" s="95"/>
    </row>
    <row r="35" spans="1:30" x14ac:dyDescent="0.25">
      <c r="A35" s="9"/>
      <c r="B35" s="108"/>
      <c r="C35" s="49"/>
      <c r="D35" s="108"/>
      <c r="E35" s="109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21"/>
      <c r="R35" s="121"/>
      <c r="S35" s="121"/>
      <c r="T35" s="121"/>
      <c r="U35" s="121"/>
      <c r="V35" s="49"/>
      <c r="W35" s="108"/>
      <c r="X35" s="49"/>
      <c r="Y35" s="95"/>
      <c r="Z35" s="95"/>
      <c r="AA35" s="95"/>
      <c r="AB35" s="95"/>
      <c r="AC35" s="95"/>
      <c r="AD35" s="95"/>
    </row>
    <row r="36" spans="1:30" x14ac:dyDescent="0.25">
      <c r="A36" s="9"/>
      <c r="B36" s="108"/>
      <c r="C36" s="49"/>
      <c r="D36" s="108"/>
      <c r="E36" s="109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21"/>
      <c r="R36" s="121"/>
      <c r="S36" s="121"/>
      <c r="T36" s="121"/>
      <c r="U36" s="121"/>
      <c r="V36" s="49"/>
      <c r="W36" s="108"/>
      <c r="X36" s="49"/>
      <c r="Y36" s="95"/>
      <c r="Z36" s="95"/>
      <c r="AA36" s="95"/>
      <c r="AB36" s="95"/>
      <c r="AC36" s="95"/>
      <c r="AD36" s="95"/>
    </row>
    <row r="37" spans="1:30" x14ac:dyDescent="0.25">
      <c r="A37" s="9"/>
      <c r="B37" s="108"/>
      <c r="C37" s="49"/>
      <c r="D37" s="108"/>
      <c r="E37" s="109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21"/>
      <c r="R37" s="121"/>
      <c r="S37" s="121"/>
      <c r="T37" s="121"/>
      <c r="U37" s="121"/>
      <c r="V37" s="49"/>
      <c r="W37" s="108"/>
      <c r="X37" s="49"/>
      <c r="Y37" s="95"/>
      <c r="Z37" s="95"/>
      <c r="AA37" s="95"/>
      <c r="AB37" s="95"/>
      <c r="AC37" s="95"/>
      <c r="AD37" s="95"/>
    </row>
    <row r="38" spans="1:30" x14ac:dyDescent="0.25">
      <c r="A38" s="9"/>
      <c r="B38" s="108"/>
      <c r="C38" s="49"/>
      <c r="D38" s="108"/>
      <c r="E38" s="109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21"/>
      <c r="R38" s="121"/>
      <c r="S38" s="121"/>
      <c r="T38" s="121"/>
      <c r="U38" s="121"/>
      <c r="V38" s="49"/>
      <c r="W38" s="108"/>
      <c r="X38" s="49"/>
      <c r="Y38" s="95"/>
      <c r="Z38" s="95"/>
      <c r="AA38" s="95"/>
      <c r="AB38" s="95"/>
      <c r="AC38" s="95"/>
      <c r="AD38" s="95"/>
    </row>
    <row r="39" spans="1:30" x14ac:dyDescent="0.25">
      <c r="A39" s="9"/>
      <c r="B39" s="108"/>
      <c r="C39" s="49"/>
      <c r="D39" s="108"/>
      <c r="E39" s="109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21"/>
      <c r="R39" s="121"/>
      <c r="S39" s="121"/>
      <c r="T39" s="121"/>
      <c r="U39" s="121"/>
      <c r="V39" s="49"/>
      <c r="W39" s="108"/>
      <c r="X39" s="49"/>
      <c r="Y39" s="95"/>
      <c r="Z39" s="95"/>
      <c r="AA39" s="95"/>
      <c r="AB39" s="95"/>
      <c r="AC39" s="95"/>
      <c r="AD39" s="95"/>
    </row>
    <row r="40" spans="1:30" x14ac:dyDescent="0.25">
      <c r="A40" s="9"/>
      <c r="B40" s="108"/>
      <c r="C40" s="49"/>
      <c r="D40" s="108"/>
      <c r="E40" s="109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21"/>
      <c r="R40" s="121"/>
      <c r="S40" s="121"/>
      <c r="T40" s="121"/>
      <c r="U40" s="121"/>
      <c r="V40" s="49"/>
      <c r="W40" s="108"/>
      <c r="X40" s="49"/>
      <c r="Y40" s="95"/>
      <c r="Z40" s="95"/>
      <c r="AA40" s="95"/>
      <c r="AB40" s="95"/>
      <c r="AC40" s="95"/>
      <c r="AD40" s="95"/>
    </row>
    <row r="41" spans="1:30" x14ac:dyDescent="0.25">
      <c r="A41" s="9"/>
      <c r="B41" s="108"/>
      <c r="C41" s="49"/>
      <c r="D41" s="108"/>
      <c r="E41" s="109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21"/>
      <c r="R41" s="121"/>
      <c r="S41" s="121"/>
      <c r="T41" s="121"/>
      <c r="U41" s="121"/>
      <c r="V41" s="49"/>
      <c r="W41" s="108"/>
      <c r="X41" s="49"/>
      <c r="Y41" s="95"/>
      <c r="Z41" s="95"/>
      <c r="AA41" s="95"/>
      <c r="AB41" s="95"/>
      <c r="AC41" s="95"/>
      <c r="AD41" s="95"/>
    </row>
    <row r="42" spans="1:30" x14ac:dyDescent="0.25">
      <c r="A42" s="9"/>
      <c r="B42" s="108"/>
      <c r="C42" s="49"/>
      <c r="D42" s="108"/>
      <c r="E42" s="109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21"/>
      <c r="R42" s="121"/>
      <c r="S42" s="121"/>
      <c r="T42" s="121"/>
      <c r="U42" s="121"/>
      <c r="V42" s="49"/>
      <c r="W42" s="108"/>
      <c r="X42" s="49"/>
      <c r="Y42" s="95"/>
      <c r="Z42" s="95"/>
      <c r="AA42" s="95"/>
      <c r="AB42" s="95"/>
      <c r="AC42" s="95"/>
      <c r="AD42" s="95"/>
    </row>
    <row r="43" spans="1:30" x14ac:dyDescent="0.25">
      <c r="A43" s="9"/>
      <c r="B43" s="108"/>
      <c r="C43" s="49"/>
      <c r="D43" s="108"/>
      <c r="E43" s="109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121"/>
      <c r="R43" s="121"/>
      <c r="S43" s="121"/>
      <c r="T43" s="121"/>
      <c r="U43" s="121"/>
      <c r="V43" s="49"/>
      <c r="W43" s="108"/>
      <c r="X43" s="49"/>
      <c r="Y43" s="95"/>
      <c r="Z43" s="95"/>
      <c r="AA43" s="95"/>
      <c r="AB43" s="95"/>
      <c r="AC43" s="95"/>
      <c r="AD43" s="95"/>
    </row>
    <row r="44" spans="1:30" x14ac:dyDescent="0.25">
      <c r="A44" s="9"/>
      <c r="B44" s="108"/>
      <c r="C44" s="49"/>
      <c r="D44" s="108"/>
      <c r="E44" s="109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121"/>
      <c r="R44" s="121"/>
      <c r="S44" s="121"/>
      <c r="T44" s="121"/>
      <c r="U44" s="121"/>
      <c r="V44" s="49"/>
      <c r="W44" s="108"/>
      <c r="X44" s="49"/>
      <c r="Y44" s="95"/>
      <c r="Z44" s="95"/>
      <c r="AA44" s="95"/>
      <c r="AB44" s="95"/>
      <c r="AC44" s="95"/>
      <c r="AD44" s="95"/>
    </row>
    <row r="45" spans="1:30" x14ac:dyDescent="0.25">
      <c r="A45" s="9"/>
      <c r="B45" s="108"/>
      <c r="C45" s="49"/>
      <c r="D45" s="108"/>
      <c r="E45" s="108"/>
      <c r="F45" s="24"/>
      <c r="G45" s="49"/>
      <c r="H45" s="52"/>
      <c r="I45" s="49"/>
      <c r="J45" s="24"/>
      <c r="K45" s="24"/>
      <c r="L45" s="24"/>
      <c r="M45" s="24"/>
      <c r="N45" s="83"/>
      <c r="O45" s="83"/>
      <c r="P45" s="24"/>
      <c r="Q45" s="122"/>
      <c r="R45" s="122"/>
      <c r="S45" s="122"/>
      <c r="T45" s="122"/>
      <c r="U45" s="122"/>
      <c r="V45" s="24"/>
      <c r="W45" s="108"/>
      <c r="X45" s="24"/>
      <c r="Y45" s="95"/>
      <c r="Z45" s="95"/>
      <c r="AA45" s="95"/>
      <c r="AB45" s="95"/>
      <c r="AC45" s="95"/>
      <c r="AD45" s="95"/>
    </row>
    <row r="46" spans="1:30" x14ac:dyDescent="0.25">
      <c r="A46" s="9"/>
      <c r="B46" s="108"/>
      <c r="C46" s="49"/>
      <c r="D46" s="108"/>
      <c r="E46" s="108"/>
      <c r="F46" s="24"/>
      <c r="G46" s="49"/>
      <c r="H46" s="52"/>
      <c r="I46" s="49"/>
      <c r="J46" s="24"/>
      <c r="K46" s="24"/>
      <c r="L46" s="24"/>
      <c r="M46" s="24"/>
      <c r="N46" s="83"/>
      <c r="O46" s="83"/>
      <c r="P46" s="24"/>
      <c r="Q46" s="122"/>
      <c r="R46" s="122"/>
      <c r="S46" s="122"/>
      <c r="T46" s="122"/>
      <c r="U46" s="122"/>
      <c r="V46" s="24"/>
      <c r="W46" s="108"/>
      <c r="X46" s="24"/>
      <c r="Y46" s="95"/>
      <c r="Z46" s="95"/>
      <c r="AA46" s="95"/>
      <c r="AB46" s="95"/>
      <c r="AC46" s="95"/>
      <c r="AD46" s="95"/>
    </row>
    <row r="47" spans="1:30" x14ac:dyDescent="0.25">
      <c r="A47" s="9"/>
      <c r="B47" s="108"/>
      <c r="C47" s="49"/>
      <c r="D47" s="108"/>
      <c r="E47" s="108"/>
      <c r="F47" s="24"/>
      <c r="G47" s="49"/>
      <c r="H47" s="52"/>
      <c r="I47" s="49"/>
      <c r="J47" s="24"/>
      <c r="K47" s="24"/>
      <c r="L47" s="24"/>
      <c r="M47" s="24"/>
      <c r="N47" s="83"/>
      <c r="O47" s="83"/>
      <c r="P47" s="24"/>
      <c r="Q47" s="122"/>
      <c r="R47" s="122"/>
      <c r="S47" s="122"/>
      <c r="T47" s="122"/>
      <c r="U47" s="122"/>
      <c r="V47" s="24"/>
      <c r="W47" s="108"/>
      <c r="X47" s="24"/>
      <c r="Y47" s="95"/>
      <c r="Z47" s="95"/>
      <c r="AA47" s="95"/>
      <c r="AB47" s="95"/>
      <c r="AC47" s="95"/>
      <c r="AD47" s="95"/>
    </row>
    <row r="48" spans="1:30" x14ac:dyDescent="0.25">
      <c r="A48" s="9"/>
      <c r="B48" s="108"/>
      <c r="C48" s="49"/>
      <c r="D48" s="108"/>
      <c r="E48" s="108"/>
      <c r="F48" s="24"/>
      <c r="G48" s="49"/>
      <c r="H48" s="52"/>
      <c r="I48" s="49"/>
      <c r="J48" s="24"/>
      <c r="K48" s="24"/>
      <c r="L48" s="24"/>
      <c r="M48" s="24"/>
      <c r="N48" s="83"/>
      <c r="O48" s="83"/>
      <c r="P48" s="24"/>
      <c r="Q48" s="122"/>
      <c r="R48" s="122"/>
      <c r="S48" s="122"/>
      <c r="T48" s="122"/>
      <c r="U48" s="122"/>
      <c r="V48" s="24"/>
      <c r="W48" s="108"/>
      <c r="X48" s="24"/>
      <c r="Y48" s="95"/>
      <c r="Z48" s="95"/>
      <c r="AA48" s="95"/>
      <c r="AB48" s="95"/>
      <c r="AC48" s="95"/>
      <c r="AD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2018-11-21T14:07:02Z</dcterms:modified>
</cp:coreProperties>
</file>