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7" i="1" l="1"/>
  <c r="M16" i="1"/>
  <c r="M15" i="1"/>
  <c r="P20" i="2" l="1"/>
  <c r="O20" i="2"/>
  <c r="N20" i="2"/>
  <c r="M20" i="2"/>
  <c r="H20" i="2"/>
  <c r="G20" i="2"/>
  <c r="O13" i="1" l="1"/>
  <c r="O11" i="1"/>
  <c r="O10" i="1"/>
  <c r="O9" i="1"/>
  <c r="O18" i="1" l="1"/>
  <c r="N18" i="1" s="1"/>
  <c r="N22" i="1"/>
  <c r="N25" i="1"/>
  <c r="P12" i="2"/>
  <c r="O12" i="2"/>
  <c r="M12" i="2"/>
  <c r="I12" i="2"/>
  <c r="H12" i="2"/>
  <c r="G12" i="2"/>
  <c r="T17" i="1" l="1"/>
  <c r="T16" i="1"/>
  <c r="T15" i="1"/>
  <c r="T14" i="1"/>
  <c r="T13" i="1"/>
  <c r="T12" i="1"/>
  <c r="T11" i="1"/>
  <c r="T10" i="1"/>
  <c r="M18" i="1" l="1"/>
  <c r="O22" i="1"/>
  <c r="AJ18" i="1"/>
  <c r="AI18" i="1"/>
  <c r="AH18" i="1"/>
  <c r="AG18" i="1"/>
  <c r="AF18" i="1"/>
  <c r="AE18" i="1"/>
  <c r="AD18" i="1"/>
  <c r="I24" i="1" s="1"/>
  <c r="AC18" i="1"/>
  <c r="H24" i="1" s="1"/>
  <c r="AB18" i="1"/>
  <c r="G24" i="1" s="1"/>
  <c r="AA18" i="1"/>
  <c r="F24" i="1" s="1"/>
  <c r="Z18" i="1"/>
  <c r="E24" i="1" s="1"/>
  <c r="Y18" i="1"/>
  <c r="I23" i="1" s="1"/>
  <c r="O23" i="1" s="1"/>
  <c r="X18" i="1"/>
  <c r="H23" i="1" s="1"/>
  <c r="W18" i="1"/>
  <c r="G23" i="1" s="1"/>
  <c r="V18" i="1"/>
  <c r="F23" i="1" s="1"/>
  <c r="U18" i="1"/>
  <c r="E23" i="1" s="1"/>
  <c r="L18" i="1"/>
  <c r="T18" i="1" s="1"/>
  <c r="K18" i="1"/>
  <c r="J18" i="1"/>
  <c r="I18" i="1"/>
  <c r="I22" i="1" s="1"/>
  <c r="M22" i="1" s="1"/>
  <c r="H18" i="1"/>
  <c r="H22" i="1" s="1"/>
  <c r="G18" i="1"/>
  <c r="G22" i="1" s="1"/>
  <c r="F18" i="1"/>
  <c r="F22" i="1" s="1"/>
  <c r="E18" i="1"/>
  <c r="E22" i="1" s="1"/>
  <c r="E25" i="1" s="1"/>
  <c r="K22" i="1" l="1"/>
  <c r="L22" i="1"/>
  <c r="K23" i="1"/>
  <c r="O25" i="1"/>
  <c r="I25" i="1"/>
  <c r="G25" i="1"/>
  <c r="K24" i="1"/>
  <c r="L24" i="1"/>
  <c r="L23" i="1"/>
  <c r="H25" i="1"/>
  <c r="L25" i="1" s="1"/>
  <c r="F25" i="1"/>
  <c r="K25" i="1" l="1"/>
</calcChain>
</file>

<file path=xl/sharedStrings.xml><?xml version="1.0" encoding="utf-8"?>
<sst xmlns="http://schemas.openxmlformats.org/spreadsheetml/2006/main" count="280" uniqueCount="160">
  <si>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</si>
  <si>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</si>
  <si>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</si>
  <si>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</si>
  <si>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</si>
  <si>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</si>
  <si>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</si>
  <si>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</si>
  <si>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</si>
  <si>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</si>
  <si>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</si>
  <si>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</si>
  <si>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</si>
  <si>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</si>
  <si>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</si>
  <si>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</si>
  <si>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</si>
  <si>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</si>
  <si>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</si>
  <si>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</si>
  <si>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</si>
  <si>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</si>
  <si>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</si>
  <si>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</si>
  <si>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</si>
  <si>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</si>
  <si>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</si>
  <si>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</si>
  <si>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</si>
  <si>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</si>
  <si>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</si>
  <si>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</si>
  <si>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Anitta Sandberg</t>
  </si>
  <si>
    <t>6.</t>
  </si>
  <si>
    <t>Kiri</t>
  </si>
  <si>
    <t>----</t>
  </si>
  <si>
    <t>5.</t>
  </si>
  <si>
    <t>Manse PP</t>
  </si>
  <si>
    <t>10.</t>
  </si>
  <si>
    <t>9.</t>
  </si>
  <si>
    <t>RPL</t>
  </si>
  <si>
    <t>suomensarja</t>
  </si>
  <si>
    <t>4.</t>
  </si>
  <si>
    <t>1.</t>
  </si>
  <si>
    <t>11.-12.</t>
  </si>
  <si>
    <t>3.</t>
  </si>
  <si>
    <t>PuMu</t>
  </si>
  <si>
    <t>7.-8.</t>
  </si>
  <si>
    <t>RPL = Riihimäen Pallonlyöjät  (1924)</t>
  </si>
  <si>
    <t>Manse PP = Mansen Pesäpallo  (1978)</t>
  </si>
  <si>
    <t>ENSIMMÄISET</t>
  </si>
  <si>
    <t>Ottelu</t>
  </si>
  <si>
    <t>1.  ottelu</t>
  </si>
  <si>
    <t>6.  ottelu</t>
  </si>
  <si>
    <t>Kunnari</t>
  </si>
  <si>
    <t>19.05. 1975  RPL - PuMu  1-24</t>
  </si>
  <si>
    <t>29.8.1955</t>
  </si>
  <si>
    <t xml:space="preserve">  19 v   8 kk 20 pv</t>
  </si>
  <si>
    <t>15.06. 1975  RPL - LäPa  10-10</t>
  </si>
  <si>
    <t xml:space="preserve">  19 v   9 kk 17 pv</t>
  </si>
  <si>
    <t>Kiri = Jyväskylän Kiri  (1930)</t>
  </si>
  <si>
    <t>PuMu = Puna-Mustat, Helsinki  (1941)</t>
  </si>
  <si>
    <t>18.  ottelu</t>
  </si>
  <si>
    <t>24.07. 1977  Kiri - PuMu  19-12</t>
  </si>
  <si>
    <t xml:space="preserve">  21 v 10 kk 25 pv</t>
  </si>
  <si>
    <t>MESTARUUSSARJA</t>
  </si>
  <si>
    <t>URA SM-SARJASSA</t>
  </si>
  <si>
    <t>L+T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</si>
  <si>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</si>
  <si>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</si>
  <si>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</si>
  <si>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</si>
  <si>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</si>
  <si>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</si>
  <si>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</si>
  <si>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</si>
  <si>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</si>
  <si>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</si>
  <si>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</si>
  <si>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</si>
  <si>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</si>
  <si>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</si>
  <si>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</si>
  <si>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</si>
  <si>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1611</t>
  </si>
  <si>
    <t>07.09. 1985  Meilahti, Helsinki</t>
  </si>
  <si>
    <t xml:space="preserve"> 3-10</t>
  </si>
  <si>
    <t>Kosti Parviainen</t>
  </si>
  <si>
    <t>1300</t>
  </si>
  <si>
    <t>Ali Lindström</t>
  </si>
  <si>
    <t>Ikä ensimmäisessä ottelussa</t>
  </si>
  <si>
    <t>14.08. 1977  Lapua</t>
  </si>
  <si>
    <t xml:space="preserve">  5-5</t>
  </si>
  <si>
    <t>Erkki Leppäniemi</t>
  </si>
  <si>
    <t>767</t>
  </si>
  <si>
    <t>12.08. 1979  Turku</t>
  </si>
  <si>
    <t xml:space="preserve">  8-6</t>
  </si>
  <si>
    <t>Matti Vaininen</t>
  </si>
  <si>
    <t>206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</si>
  <si>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</si>
  <si>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</si>
  <si>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</si>
  <si>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</si>
  <si>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</si>
  <si>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</si>
  <si>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Risto Pulliainen</t>
  </si>
  <si>
    <t>20.08. 1983  Tampere</t>
  </si>
  <si>
    <t>Länsi</t>
  </si>
  <si>
    <t>I p</t>
  </si>
  <si>
    <t>Markku Lähteenmäki</t>
  </si>
  <si>
    <t>06.08. 1988  Ikaalinen</t>
  </si>
  <si>
    <t xml:space="preserve"> 5-14</t>
  </si>
  <si>
    <t>Paavo Lakaniemi</t>
  </si>
  <si>
    <t>1501</t>
  </si>
  <si>
    <t>21 v  11 kk  16 pv</t>
  </si>
  <si>
    <t xml:space="preserve"> ITÄ - LÄNSI - KORTTI</t>
  </si>
  <si>
    <t>jok</t>
  </si>
  <si>
    <t xml:space="preserve"> LIITTO - LEHDISTÖ - KORTTI</t>
  </si>
  <si>
    <t>Tulos</t>
  </si>
  <si>
    <t xml:space="preserve">  KL-%</t>
  </si>
  <si>
    <t>Liitto</t>
  </si>
  <si>
    <t>Lehdistö</t>
  </si>
  <si>
    <t>17-8</t>
  </si>
  <si>
    <t xml:space="preserve">Inka-Leena Lylymäki </t>
  </si>
  <si>
    <t>01.07. 1984  Tampere</t>
  </si>
  <si>
    <t xml:space="preserve">Ali Lindström </t>
  </si>
  <si>
    <t>30.06. 1985  Kankaanpää</t>
  </si>
  <si>
    <t>21-8</t>
  </si>
  <si>
    <t>27 v  10 kk  4 pv</t>
  </si>
  <si>
    <t>03.07. 1983  Pihtipudas</t>
  </si>
  <si>
    <t xml:space="preserve">  9-6</t>
  </si>
  <si>
    <t>Pertti Matara</t>
  </si>
  <si>
    <t>III p</t>
  </si>
  <si>
    <t xml:space="preserve"> Vuoden lukkari  1980, 1982, 1983</t>
  </si>
  <si>
    <t xml:space="preserve">Lyöty </t>
  </si>
  <si>
    <t xml:space="preserve">Tuotu </t>
  </si>
  <si>
    <t>5/5</t>
  </si>
  <si>
    <t>1/1</t>
  </si>
  <si>
    <t>3/3</t>
  </si>
  <si>
    <t>4/6</t>
  </si>
  <si>
    <t>1/2</t>
  </si>
  <si>
    <t>0/1</t>
  </si>
  <si>
    <t>2/2</t>
  </si>
  <si>
    <t>6/10</t>
  </si>
  <si>
    <t>4/7</t>
  </si>
  <si>
    <t>441</t>
  </si>
  <si>
    <t>2/7</t>
  </si>
  <si>
    <t>0/2</t>
  </si>
  <si>
    <t>1/3</t>
  </si>
  <si>
    <t>620</t>
  </si>
  <si>
    <t>5/10</t>
  </si>
  <si>
    <t>3/6</t>
  </si>
  <si>
    <t>12/26</t>
  </si>
  <si>
    <t>2/6</t>
  </si>
  <si>
    <t>3/7</t>
  </si>
  <si>
    <t>6/11</t>
  </si>
  <si>
    <t>9/11</t>
  </si>
  <si>
    <t>2/4</t>
  </si>
  <si>
    <t>3/4</t>
  </si>
  <si>
    <t>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</si>
</sst>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165" fontId="1" fillId="7" borderId="3" xfId="0" quotePrefix="1" applyNumberFormat="1" applyFont="1" applyFill="1" applyBorder="1" applyAlignment="1">
      <alignment horizontal="center"/>
    </xf>
    <xf numFmtId="0" fontId="8" fillId="9" borderId="1" xfId="0" applyFont="1" applyFill="1" applyBorder="1"/>
    <xf numFmtId="0" fontId="1" fillId="2" borderId="9" xfId="0" applyFont="1" applyFill="1" applyBorder="1"/>
    <xf numFmtId="0" fontId="8" fillId="9" borderId="1" xfId="0" applyFont="1" applyFill="1" applyBorder="1" applyAlignment="1">
      <alignment vertical="top"/>
    </xf>
    <xf numFmtId="0" fontId="4" fillId="0" borderId="0" xfId="0" applyFont="1" applyFill="1"/>
    <xf numFmtId="49" fontId="1" fillId="11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165" fontId="1" fillId="3" borderId="2" xfId="0" applyNumberFormat="1" applyFont="1" applyFill="1" applyBorder="1"/>
    <xf numFmtId="0" fontId="1" fillId="8" borderId="12" xfId="0" applyFont="1" applyFill="1" applyBorder="1"/>
    <xf numFmtId="0" fontId="1" fillId="8" borderId="5" xfId="0" applyFont="1" applyFill="1" applyBorder="1"/>
    <xf numFmtId="0" fontId="1" fillId="8" borderId="10" xfId="0" applyFont="1" applyFill="1" applyBorder="1"/>
    <xf numFmtId="0" fontId="1" fillId="5" borderId="8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8" fontId="1" fillId="5" borderId="3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165" fontId="1" fillId="5" borderId="9" xfId="1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6" xfId="0" applyFont="1" applyFill="1" applyBorder="1" applyAlignment="1"/>
    <xf numFmtId="0" fontId="1" fillId="11" borderId="8" xfId="0" applyFont="1" applyFill="1" applyBorder="1" applyAlignment="1">
      <alignment horizontal="left"/>
    </xf>
    <xf numFmtId="49" fontId="1" fillId="11" borderId="8" xfId="0" applyNumberFormat="1" applyFont="1" applyFill="1" applyBorder="1" applyAlignment="1">
      <alignment horizontal="left"/>
    </xf>
    <xf numFmtId="0" fontId="1" fillId="11" borderId="3" xfId="0" applyNumberFormat="1" applyFont="1" applyFill="1" applyBorder="1" applyAlignment="1">
      <alignment horizontal="center"/>
    </xf>
    <xf numFmtId="1" fontId="1" fillId="11" borderId="3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9" fontId="1" fillId="11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165" fontId="1" fillId="11" borderId="9" xfId="1" applyNumberFormat="1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10" borderId="10" xfId="0" applyFont="1" applyFill="1" applyBorder="1" applyAlignment="1">
      <alignment horizontal="center"/>
    </xf>
    <xf numFmtId="49" fontId="1" fillId="10" borderId="10" xfId="0" applyNumberFormat="1" applyFont="1" applyFill="1" applyBorder="1" applyAlignment="1">
      <alignment horizontal="center"/>
    </xf>
    <xf numFmtId="165" fontId="1" fillId="10" borderId="9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  <xf numFmtId="165" fontId="1" fillId="11" borderId="3" xfId="1" applyNumberFormat="1" applyFont="1" applyFill="1" applyBorder="1" applyAlignment="1"/>
    <xf numFmtId="0" fontId="1" fillId="11" borderId="10" xfId="0" applyFont="1" applyFill="1" applyBorder="1" applyAlignment="1">
      <alignment horizontal="center"/>
    </xf>
    <xf numFmtId="165" fontId="1" fillId="11" borderId="9" xfId="0" applyNumberFormat="1" applyFont="1" applyFill="1" applyBorder="1" applyAlignment="1">
      <alignment horizontal="center"/>
    </xf>
    <xf numFmtId="49" fontId="1" fillId="11" borderId="14" xfId="0" applyNumberFormat="1" applyFont="1" applyFill="1" applyBorder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7.7109375" style="58" customWidth="1"/>
    <col min="4" max="4" width="12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32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65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67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40" t="s">
        <v>44</v>
      </c>
      <c r="D4" s="10" t="s">
        <v>40</v>
      </c>
      <c r="E4" s="26">
        <v>10</v>
      </c>
      <c r="F4" s="26">
        <v>0</v>
      </c>
      <c r="G4" s="26">
        <v>8</v>
      </c>
      <c r="H4" s="26">
        <v>4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1976</v>
      </c>
      <c r="C5" s="40"/>
      <c r="D5" s="10"/>
      <c r="E5" s="26"/>
      <c r="F5" s="26"/>
      <c r="G5" s="26"/>
      <c r="H5" s="26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1977</v>
      </c>
      <c r="C6" s="40" t="s">
        <v>45</v>
      </c>
      <c r="D6" s="10" t="s">
        <v>46</v>
      </c>
      <c r="E6" s="26">
        <v>10</v>
      </c>
      <c r="F6" s="26">
        <v>1</v>
      </c>
      <c r="G6" s="26">
        <v>17</v>
      </c>
      <c r="H6" s="26">
        <v>14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>
        <v>6</v>
      </c>
      <c r="V6" s="26">
        <v>0</v>
      </c>
      <c r="W6" s="26">
        <v>11</v>
      </c>
      <c r="X6" s="26">
        <v>2</v>
      </c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1979</v>
      </c>
      <c r="C7" s="40" t="s">
        <v>47</v>
      </c>
      <c r="D7" s="39" t="s">
        <v>40</v>
      </c>
      <c r="E7" s="26">
        <v>10</v>
      </c>
      <c r="F7" s="26">
        <v>1</v>
      </c>
      <c r="G7" s="26">
        <v>10</v>
      </c>
      <c r="H7" s="26">
        <v>8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3</v>
      </c>
      <c r="AA7" s="27">
        <v>1</v>
      </c>
      <c r="AB7" s="27">
        <v>4</v>
      </c>
      <c r="AC7" s="27">
        <v>2</v>
      </c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1980</v>
      </c>
      <c r="C8" s="40" t="s">
        <v>43</v>
      </c>
      <c r="D8" s="39" t="s">
        <v>40</v>
      </c>
      <c r="E8" s="26">
        <v>9</v>
      </c>
      <c r="F8" s="26">
        <v>5</v>
      </c>
      <c r="G8" s="26">
        <v>20</v>
      </c>
      <c r="H8" s="26">
        <v>17</v>
      </c>
      <c r="I8" s="26"/>
      <c r="J8" s="26"/>
      <c r="K8" s="26"/>
      <c r="L8" s="26"/>
      <c r="M8" s="26"/>
      <c r="N8" s="29"/>
      <c r="O8" s="24"/>
      <c r="P8" s="18" t="s">
        <v>36</v>
      </c>
      <c r="Q8" s="18"/>
      <c r="R8" s="18" t="s">
        <v>42</v>
      </c>
      <c r="S8" s="18"/>
      <c r="T8" s="24"/>
      <c r="U8" s="26">
        <v>5</v>
      </c>
      <c r="V8" s="26">
        <v>1</v>
      </c>
      <c r="W8" s="26">
        <v>9</v>
      </c>
      <c r="X8" s="26">
        <v>3</v>
      </c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1981</v>
      </c>
      <c r="C9" s="26" t="s">
        <v>43</v>
      </c>
      <c r="D9" s="39" t="s">
        <v>40</v>
      </c>
      <c r="E9" s="26">
        <v>18</v>
      </c>
      <c r="F9" s="26">
        <v>2</v>
      </c>
      <c r="G9" s="26">
        <v>17</v>
      </c>
      <c r="H9" s="26">
        <v>13</v>
      </c>
      <c r="I9" s="26">
        <v>62</v>
      </c>
      <c r="J9" s="26">
        <v>5</v>
      </c>
      <c r="K9" s="26">
        <v>20</v>
      </c>
      <c r="L9" s="26">
        <v>18</v>
      </c>
      <c r="M9" s="26">
        <v>19</v>
      </c>
      <c r="N9" s="122">
        <v>0.57943925233644855</v>
      </c>
      <c r="O9" s="24">
        <f>PRODUCT(I9/N9)</f>
        <v>107.00000000000001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1982</v>
      </c>
      <c r="C10" s="26" t="s">
        <v>42</v>
      </c>
      <c r="D10" s="39" t="s">
        <v>40</v>
      </c>
      <c r="E10" s="26">
        <v>18</v>
      </c>
      <c r="F10" s="26">
        <v>2</v>
      </c>
      <c r="G10" s="26">
        <v>19</v>
      </c>
      <c r="H10" s="26">
        <v>14</v>
      </c>
      <c r="I10" s="26">
        <v>76</v>
      </c>
      <c r="J10" s="26">
        <v>15</v>
      </c>
      <c r="K10" s="26">
        <v>13</v>
      </c>
      <c r="L10" s="26">
        <v>27</v>
      </c>
      <c r="M10" s="26">
        <v>21</v>
      </c>
      <c r="N10" s="122">
        <v>0.61290322580645162</v>
      </c>
      <c r="O10" s="24">
        <f t="shared" ref="O10:O13" si="0">PRODUCT(I10/N10)</f>
        <v>124</v>
      </c>
      <c r="P10" s="18"/>
      <c r="Q10" s="18"/>
      <c r="R10" s="18"/>
      <c r="S10" s="18"/>
      <c r="T10" s="24" t="e">
        <f t="shared" ref="T10:T18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1983</v>
      </c>
      <c r="C11" s="26" t="s">
        <v>38</v>
      </c>
      <c r="D11" s="39" t="s">
        <v>40</v>
      </c>
      <c r="E11" s="26">
        <v>18</v>
      </c>
      <c r="F11" s="26">
        <v>0</v>
      </c>
      <c r="G11" s="26">
        <v>15</v>
      </c>
      <c r="H11" s="26">
        <v>9</v>
      </c>
      <c r="I11" s="26">
        <v>60</v>
      </c>
      <c r="J11" s="26">
        <v>19</v>
      </c>
      <c r="K11" s="26">
        <v>11</v>
      </c>
      <c r="L11" s="26">
        <v>15</v>
      </c>
      <c r="M11" s="26">
        <v>15</v>
      </c>
      <c r="N11" s="122">
        <v>0.61224489795918369</v>
      </c>
      <c r="O11" s="24">
        <f t="shared" si="0"/>
        <v>98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>
        <v>1</v>
      </c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61">
        <v>1984</v>
      </c>
      <c r="C12" s="61"/>
      <c r="D12" s="62" t="s">
        <v>40</v>
      </c>
      <c r="E12" s="61"/>
      <c r="F12" s="63" t="s">
        <v>41</v>
      </c>
      <c r="G12" s="61"/>
      <c r="H12" s="61"/>
      <c r="I12" s="61"/>
      <c r="J12" s="61"/>
      <c r="K12" s="61"/>
      <c r="L12" s="61"/>
      <c r="M12" s="61"/>
      <c r="N12" s="123"/>
      <c r="O12" s="24">
        <v>0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1985</v>
      </c>
      <c r="C13" s="26" t="s">
        <v>39</v>
      </c>
      <c r="D13" s="39" t="s">
        <v>40</v>
      </c>
      <c r="E13" s="26">
        <v>18</v>
      </c>
      <c r="F13" s="26">
        <v>1</v>
      </c>
      <c r="G13" s="26">
        <v>19</v>
      </c>
      <c r="H13" s="26">
        <v>7</v>
      </c>
      <c r="I13" s="26">
        <v>66</v>
      </c>
      <c r="J13" s="26">
        <v>11</v>
      </c>
      <c r="K13" s="26">
        <v>13</v>
      </c>
      <c r="L13" s="26">
        <v>22</v>
      </c>
      <c r="M13" s="26">
        <v>20</v>
      </c>
      <c r="N13" s="122">
        <v>0.55000000000000004</v>
      </c>
      <c r="O13" s="24">
        <f t="shared" si="0"/>
        <v>119.99999999999999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1986</v>
      </c>
      <c r="C14" s="40" t="s">
        <v>33</v>
      </c>
      <c r="D14" s="39" t="s">
        <v>34</v>
      </c>
      <c r="E14" s="26">
        <v>15</v>
      </c>
      <c r="F14" s="26">
        <v>1</v>
      </c>
      <c r="G14" s="26">
        <v>14</v>
      </c>
      <c r="H14" s="26">
        <v>4</v>
      </c>
      <c r="I14" s="26">
        <v>37</v>
      </c>
      <c r="J14" s="26">
        <v>5</v>
      </c>
      <c r="K14" s="26">
        <v>6</v>
      </c>
      <c r="L14" s="26">
        <v>11</v>
      </c>
      <c r="M14" s="26">
        <v>15</v>
      </c>
      <c r="N14" s="60" t="s">
        <v>35</v>
      </c>
      <c r="O14" s="24">
        <v>0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1987</v>
      </c>
      <c r="C15" s="40" t="s">
        <v>36</v>
      </c>
      <c r="D15" s="39" t="s">
        <v>34</v>
      </c>
      <c r="E15" s="26">
        <v>18</v>
      </c>
      <c r="F15" s="26">
        <v>1</v>
      </c>
      <c r="G15" s="26">
        <v>18</v>
      </c>
      <c r="H15" s="26">
        <v>12</v>
      </c>
      <c r="I15" s="26">
        <v>73</v>
      </c>
      <c r="J15" s="26">
        <v>10</v>
      </c>
      <c r="K15" s="26">
        <v>20</v>
      </c>
      <c r="L15" s="26">
        <v>24</v>
      </c>
      <c r="M15" s="26">
        <f>PRODUCT(F15+G15)</f>
        <v>19</v>
      </c>
      <c r="N15" s="60" t="s">
        <v>35</v>
      </c>
      <c r="O15" s="24">
        <v>0</v>
      </c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1988</v>
      </c>
      <c r="C16" s="40" t="s">
        <v>36</v>
      </c>
      <c r="D16" s="39" t="s">
        <v>37</v>
      </c>
      <c r="E16" s="26">
        <v>18</v>
      </c>
      <c r="F16" s="26">
        <v>3</v>
      </c>
      <c r="G16" s="26">
        <v>21</v>
      </c>
      <c r="H16" s="26">
        <v>11</v>
      </c>
      <c r="I16" s="26">
        <v>96</v>
      </c>
      <c r="J16" s="26">
        <v>12</v>
      </c>
      <c r="K16" s="26">
        <v>22</v>
      </c>
      <c r="L16" s="26">
        <v>38</v>
      </c>
      <c r="M16" s="26">
        <f>PRODUCT(F16+G16)</f>
        <v>24</v>
      </c>
      <c r="N16" s="60" t="s">
        <v>35</v>
      </c>
      <c r="O16" s="24">
        <v>0</v>
      </c>
      <c r="P16" s="18"/>
      <c r="Q16" s="18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1989</v>
      </c>
      <c r="C17" s="40" t="s">
        <v>38</v>
      </c>
      <c r="D17" s="39" t="s">
        <v>37</v>
      </c>
      <c r="E17" s="26">
        <v>16</v>
      </c>
      <c r="F17" s="26">
        <v>2</v>
      </c>
      <c r="G17" s="26">
        <v>18</v>
      </c>
      <c r="H17" s="26">
        <v>8</v>
      </c>
      <c r="I17" s="26">
        <v>53</v>
      </c>
      <c r="J17" s="26">
        <v>4</v>
      </c>
      <c r="K17" s="26">
        <v>15</v>
      </c>
      <c r="L17" s="26">
        <v>14</v>
      </c>
      <c r="M17" s="26">
        <f>PRODUCT(F17+G17)</f>
        <v>20</v>
      </c>
      <c r="N17" s="60" t="s">
        <v>35</v>
      </c>
      <c r="O17" s="24">
        <v>0</v>
      </c>
      <c r="P17" s="18"/>
      <c r="Q17" s="18"/>
      <c r="R17" s="18"/>
      <c r="S17" s="18"/>
      <c r="T17" s="24" t="e">
        <f t="shared" si="1"/>
        <v>#DIV/0!</v>
      </c>
      <c r="U17" s="26"/>
      <c r="V17" s="26"/>
      <c r="W17" s="26"/>
      <c r="X17" s="26"/>
      <c r="Y17" s="26"/>
      <c r="Z17" s="27">
        <v>2</v>
      </c>
      <c r="AA17" s="27">
        <v>0</v>
      </c>
      <c r="AB17" s="27">
        <v>7</v>
      </c>
      <c r="AC17" s="27">
        <v>3</v>
      </c>
      <c r="AD17" s="27">
        <v>13</v>
      </c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2">SUM(E4:E17)</f>
        <v>178</v>
      </c>
      <c r="F18" s="18">
        <f t="shared" si="2"/>
        <v>19</v>
      </c>
      <c r="G18" s="18">
        <f t="shared" si="2"/>
        <v>196</v>
      </c>
      <c r="H18" s="18">
        <f t="shared" si="2"/>
        <v>121</v>
      </c>
      <c r="I18" s="18">
        <f t="shared" si="2"/>
        <v>523</v>
      </c>
      <c r="J18" s="18">
        <f t="shared" si="2"/>
        <v>81</v>
      </c>
      <c r="K18" s="18">
        <f t="shared" si="2"/>
        <v>120</v>
      </c>
      <c r="L18" s="18">
        <f t="shared" si="2"/>
        <v>169</v>
      </c>
      <c r="M18" s="18">
        <f t="shared" si="2"/>
        <v>153</v>
      </c>
      <c r="N18" s="30">
        <f>----PRODUCT(266/O18)</f>
        <v>0.59242761692650336</v>
      </c>
      <c r="O18" s="31">
        <f>SUM(O9:O17)</f>
        <v>449</v>
      </c>
      <c r="P18" s="18"/>
      <c r="Q18" s="18"/>
      <c r="R18" s="18"/>
      <c r="S18" s="18"/>
      <c r="T18" s="24" t="e">
        <f t="shared" si="1"/>
        <v>#DIV/0!</v>
      </c>
      <c r="U18" s="18">
        <f t="shared" ref="U18:AJ18" si="3">SUM(U4:U17)</f>
        <v>11</v>
      </c>
      <c r="V18" s="18">
        <f t="shared" si="3"/>
        <v>1</v>
      </c>
      <c r="W18" s="18">
        <f t="shared" si="3"/>
        <v>20</v>
      </c>
      <c r="X18" s="18">
        <f t="shared" si="3"/>
        <v>5</v>
      </c>
      <c r="Y18" s="18">
        <f t="shared" si="3"/>
        <v>0</v>
      </c>
      <c r="Z18" s="18">
        <f t="shared" si="3"/>
        <v>5</v>
      </c>
      <c r="AA18" s="18">
        <f t="shared" si="3"/>
        <v>1</v>
      </c>
      <c r="AB18" s="18">
        <f t="shared" si="3"/>
        <v>11</v>
      </c>
      <c r="AC18" s="18">
        <f t="shared" si="3"/>
        <v>5</v>
      </c>
      <c r="AD18" s="18">
        <f t="shared" si="3"/>
        <v>13</v>
      </c>
      <c r="AE18" s="18">
        <f t="shared" si="3"/>
        <v>8</v>
      </c>
      <c r="AF18" s="18">
        <f t="shared" si="3"/>
        <v>3</v>
      </c>
      <c r="AG18" s="18">
        <f t="shared" si="3"/>
        <v>0</v>
      </c>
      <c r="AH18" s="18">
        <f t="shared" si="3"/>
        <v>2</v>
      </c>
      <c r="AI18" s="18">
        <f t="shared" si="3"/>
        <v>0</v>
      </c>
      <c r="AJ18" s="18">
        <f t="shared" si="3"/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v>928.7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5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66</v>
      </c>
      <c r="C21" s="38"/>
      <c r="D21" s="38"/>
      <c r="E21" s="18" t="s">
        <v>4</v>
      </c>
      <c r="F21" s="18" t="s">
        <v>12</v>
      </c>
      <c r="G21" s="15" t="s">
        <v>13</v>
      </c>
      <c r="H21" s="18" t="s">
        <v>14</v>
      </c>
      <c r="I21" s="18" t="s">
        <v>3</v>
      </c>
      <c r="J21" s="1"/>
      <c r="K21" s="18" t="s">
        <v>23</v>
      </c>
      <c r="L21" s="18" t="s">
        <v>24</v>
      </c>
      <c r="M21" s="18" t="s">
        <v>25</v>
      </c>
      <c r="N21" s="30" t="s">
        <v>30</v>
      </c>
      <c r="O21" s="24"/>
      <c r="P21" s="39" t="s">
        <v>50</v>
      </c>
      <c r="Q21" s="12"/>
      <c r="R21" s="12"/>
      <c r="S21" s="64"/>
      <c r="T21" s="64"/>
      <c r="U21" s="64"/>
      <c r="V21" s="64"/>
      <c r="W21" s="64"/>
      <c r="X21" s="64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15</v>
      </c>
      <c r="C22" s="12"/>
      <c r="D22" s="41"/>
      <c r="E22" s="26">
        <f>PRODUCT(E18)</f>
        <v>178</v>
      </c>
      <c r="F22" s="26">
        <f>PRODUCT(F18)</f>
        <v>19</v>
      </c>
      <c r="G22" s="26">
        <f>PRODUCT(G18)</f>
        <v>196</v>
      </c>
      <c r="H22" s="26">
        <f>PRODUCT(H18)</f>
        <v>121</v>
      </c>
      <c r="I22" s="26">
        <f>PRODUCT(I18)</f>
        <v>523</v>
      </c>
      <c r="J22" s="1"/>
      <c r="K22" s="42">
        <f>PRODUCT((F22+G22)/E22)</f>
        <v>1.2078651685393258</v>
      </c>
      <c r="L22" s="42">
        <f>PRODUCT(H22/E22)</f>
        <v>0.6797752808988764</v>
      </c>
      <c r="M22" s="42">
        <f>PRODUCT(I22/139)</f>
        <v>3.7625899280575541</v>
      </c>
      <c r="N22" s="122">
        <f>PRODUCT(N18)</f>
        <v>0.59242761692650336</v>
      </c>
      <c r="O22" s="24">
        <f>PRODUCT(O18)</f>
        <v>449</v>
      </c>
      <c r="P22" s="65" t="s">
        <v>51</v>
      </c>
      <c r="Q22" s="66"/>
      <c r="R22" s="67" t="s">
        <v>55</v>
      </c>
      <c r="S22" s="67"/>
      <c r="T22" s="67"/>
      <c r="U22" s="67"/>
      <c r="V22" s="67"/>
      <c r="W22" s="67"/>
      <c r="X22" s="67"/>
      <c r="Y22" s="67"/>
      <c r="Z22" s="68" t="s">
        <v>52</v>
      </c>
      <c r="AA22" s="67"/>
      <c r="AB22" s="67" t="s">
        <v>57</v>
      </c>
      <c r="AC22" s="67"/>
      <c r="AD22" s="67"/>
      <c r="AE22" s="68"/>
      <c r="AF22" s="68"/>
      <c r="AG22" s="68"/>
      <c r="AH22" s="68"/>
      <c r="AI22" s="68"/>
      <c r="AJ22" s="137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3" t="s">
        <v>16</v>
      </c>
      <c r="C23" s="44"/>
      <c r="D23" s="45"/>
      <c r="E23" s="26">
        <f>PRODUCT(U18)</f>
        <v>11</v>
      </c>
      <c r="F23" s="26">
        <f>PRODUCT(V18)</f>
        <v>1</v>
      </c>
      <c r="G23" s="26">
        <f>PRODUCT(W18)</f>
        <v>20</v>
      </c>
      <c r="H23" s="26">
        <f>PRODUCT(X18)</f>
        <v>5</v>
      </c>
      <c r="I23" s="26">
        <f>PRODUCT(Y18)</f>
        <v>0</v>
      </c>
      <c r="J23" s="1"/>
      <c r="K23" s="42">
        <f>PRODUCT((F23+G23)/E23)</f>
        <v>1.9090909090909092</v>
      </c>
      <c r="L23" s="42">
        <f>PRODUCT(H23/E23)</f>
        <v>0.45454545454545453</v>
      </c>
      <c r="M23" s="42"/>
      <c r="N23" s="29"/>
      <c r="O23" s="24" t="e">
        <f>PRODUCT(I23/N23)</f>
        <v>#DIV/0!</v>
      </c>
      <c r="P23" s="69" t="s">
        <v>134</v>
      </c>
      <c r="Q23" s="70"/>
      <c r="R23" s="71" t="s">
        <v>55</v>
      </c>
      <c r="S23" s="71"/>
      <c r="T23" s="71"/>
      <c r="U23" s="71"/>
      <c r="V23" s="71"/>
      <c r="W23" s="71"/>
      <c r="X23" s="71"/>
      <c r="Y23" s="71"/>
      <c r="Z23" s="72" t="s">
        <v>52</v>
      </c>
      <c r="AA23" s="71"/>
      <c r="AB23" s="71" t="s">
        <v>57</v>
      </c>
      <c r="AC23" s="71"/>
      <c r="AD23" s="71"/>
      <c r="AE23" s="72"/>
      <c r="AF23" s="72"/>
      <c r="AG23" s="72"/>
      <c r="AH23" s="72"/>
      <c r="AI23" s="72"/>
      <c r="AJ23" s="13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6" t="s">
        <v>17</v>
      </c>
      <c r="C24" s="47"/>
      <c r="D24" s="48"/>
      <c r="E24" s="27">
        <f>PRODUCT(Z18)</f>
        <v>5</v>
      </c>
      <c r="F24" s="27">
        <f>PRODUCT(AA18)</f>
        <v>1</v>
      </c>
      <c r="G24" s="27">
        <f>PRODUCT(AB18)</f>
        <v>11</v>
      </c>
      <c r="H24" s="27">
        <f>PRODUCT(AC18)</f>
        <v>5</v>
      </c>
      <c r="I24" s="27">
        <f>PRODUCT(AD18)</f>
        <v>13</v>
      </c>
      <c r="J24" s="1"/>
      <c r="K24" s="49">
        <f>PRODUCT((F24+G24)/E24)</f>
        <v>2.4</v>
      </c>
      <c r="L24" s="49">
        <f>PRODUCT(H24/E24)</f>
        <v>1</v>
      </c>
      <c r="M24" s="49">
        <v>6.5</v>
      </c>
      <c r="N24" s="50"/>
      <c r="O24" s="24"/>
      <c r="P24" s="69" t="s">
        <v>135</v>
      </c>
      <c r="Q24" s="70"/>
      <c r="R24" s="71" t="s">
        <v>58</v>
      </c>
      <c r="S24" s="71"/>
      <c r="T24" s="71"/>
      <c r="U24" s="71"/>
      <c r="V24" s="71"/>
      <c r="W24" s="71"/>
      <c r="X24" s="71"/>
      <c r="Y24" s="71"/>
      <c r="Z24" s="72" t="s">
        <v>53</v>
      </c>
      <c r="AA24" s="71"/>
      <c r="AB24" s="71" t="s">
        <v>59</v>
      </c>
      <c r="AC24" s="71"/>
      <c r="AD24" s="71"/>
      <c r="AE24" s="72"/>
      <c r="AF24" s="72"/>
      <c r="AG24" s="72"/>
      <c r="AH24" s="72"/>
      <c r="AI24" s="72"/>
      <c r="AJ24" s="138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1" t="s">
        <v>18</v>
      </c>
      <c r="C25" s="52"/>
      <c r="D25" s="53"/>
      <c r="E25" s="18">
        <f>SUM(E22:E24)</f>
        <v>194</v>
      </c>
      <c r="F25" s="18">
        <f>SUM(F22:F24)</f>
        <v>21</v>
      </c>
      <c r="G25" s="18">
        <f>SUM(G22:G24)</f>
        <v>227</v>
      </c>
      <c r="H25" s="18">
        <f>SUM(H22:H24)</f>
        <v>131</v>
      </c>
      <c r="I25" s="18">
        <f>SUM(I22:I24)</f>
        <v>536</v>
      </c>
      <c r="J25" s="1"/>
      <c r="K25" s="54">
        <f>PRODUCT((F25+G25)/E25)</f>
        <v>1.2783505154639174</v>
      </c>
      <c r="L25" s="54">
        <f>PRODUCT(H25/E25)</f>
        <v>0.67525773195876293</v>
      </c>
      <c r="M25" s="54">
        <v>3.78</v>
      </c>
      <c r="N25" s="30">
        <f>PRODUCT(N18)</f>
        <v>0.59242761692650336</v>
      </c>
      <c r="O25" s="24" t="e">
        <f>SUM(O22:O24)</f>
        <v>#DIV/0!</v>
      </c>
      <c r="P25" s="73" t="s">
        <v>54</v>
      </c>
      <c r="Q25" s="74"/>
      <c r="R25" s="75" t="s">
        <v>63</v>
      </c>
      <c r="S25" s="75"/>
      <c r="T25" s="75"/>
      <c r="U25" s="75"/>
      <c r="V25" s="75"/>
      <c r="W25" s="75"/>
      <c r="X25" s="75"/>
      <c r="Y25" s="75"/>
      <c r="Z25" s="76" t="s">
        <v>62</v>
      </c>
      <c r="AA25" s="75"/>
      <c r="AB25" s="75" t="s">
        <v>64</v>
      </c>
      <c r="AC25" s="75"/>
      <c r="AD25" s="75"/>
      <c r="AE25" s="76"/>
      <c r="AF25" s="76"/>
      <c r="AG25" s="76"/>
      <c r="AH25" s="76"/>
      <c r="AI25" s="76"/>
      <c r="AJ25" s="139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9" t="s">
        <v>133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6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 t="s">
        <v>31</v>
      </c>
      <c r="C29" s="1"/>
      <c r="D29" s="1" t="s">
        <v>48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 t="s">
        <v>61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7" customFormat="1" ht="15" customHeight="1" x14ac:dyDescent="0.2">
      <c r="A31" s="1"/>
      <c r="B31" s="1"/>
      <c r="C31" s="1"/>
      <c r="D31" s="1" t="s">
        <v>60</v>
      </c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">
      <c r="A32" s="1"/>
      <c r="B32" s="1"/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55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57"/>
      <c r="AM39" s="57"/>
      <c r="AN39" s="57"/>
      <c r="AO39" s="57"/>
      <c r="AP39" s="5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55"/>
      <c r="W40" s="55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8"/>
      <c r="AL40" s="57"/>
      <c r="AM40" s="57"/>
      <c r="AN40" s="57"/>
      <c r="AO40" s="57"/>
      <c r="AP40" s="57"/>
    </row>
    <row r="41" spans="1:42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5"/>
      <c r="AB41" s="55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5"/>
      <c r="AB42" s="55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5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8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6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55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5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5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55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8"/>
      <c r="Q51" s="8"/>
      <c r="R51" s="8"/>
      <c r="S51" s="1"/>
      <c r="T51" s="24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1.28515625" style="115" customWidth="1"/>
    <col min="3" max="3" width="17.5703125" style="78" customWidth="1"/>
    <col min="4" max="4" width="10.5703125" style="116" customWidth="1"/>
    <col min="5" max="5" width="11.5703125" style="116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82" customWidth="1"/>
    <col min="22" max="22" width="11" style="78" customWidth="1"/>
    <col min="23" max="23" width="24.140625" style="116" customWidth="1"/>
    <col min="24" max="24" width="9.42578125" style="78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4" t="s">
        <v>115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73"/>
      <c r="R1" s="173"/>
      <c r="S1" s="173"/>
      <c r="T1" s="173"/>
      <c r="U1" s="173"/>
      <c r="V1" s="80"/>
      <c r="W1" s="81"/>
      <c r="X1" s="82"/>
      <c r="Y1" s="83"/>
      <c r="Z1" s="83"/>
      <c r="AA1" s="83"/>
      <c r="AB1" s="83"/>
      <c r="AC1" s="83"/>
      <c r="AD1" s="83"/>
    </row>
    <row r="2" spans="1:32" x14ac:dyDescent="0.25">
      <c r="A2" s="8"/>
      <c r="B2" s="10" t="s">
        <v>32</v>
      </c>
      <c r="C2" s="4" t="s">
        <v>56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74"/>
      <c r="R2" s="174"/>
      <c r="S2" s="174"/>
      <c r="T2" s="174"/>
      <c r="U2" s="174"/>
      <c r="V2" s="11"/>
      <c r="W2" s="84"/>
      <c r="X2" s="40"/>
      <c r="Y2" s="83"/>
      <c r="Z2" s="83"/>
      <c r="AA2" s="83"/>
      <c r="AB2" s="83"/>
      <c r="AC2" s="83"/>
      <c r="AD2" s="83"/>
    </row>
    <row r="3" spans="1:32" x14ac:dyDescent="0.25">
      <c r="A3" s="8"/>
      <c r="B3" s="86" t="s">
        <v>68</v>
      </c>
      <c r="C3" s="22" t="s">
        <v>69</v>
      </c>
      <c r="D3" s="87" t="s">
        <v>70</v>
      </c>
      <c r="E3" s="88" t="s">
        <v>1</v>
      </c>
      <c r="F3" s="24"/>
      <c r="G3" s="89" t="s">
        <v>71</v>
      </c>
      <c r="H3" s="90" t="s">
        <v>72</v>
      </c>
      <c r="I3" s="90" t="s">
        <v>28</v>
      </c>
      <c r="J3" s="17" t="s">
        <v>73</v>
      </c>
      <c r="K3" s="91" t="s">
        <v>74</v>
      </c>
      <c r="L3" s="91" t="s">
        <v>75</v>
      </c>
      <c r="M3" s="89" t="s">
        <v>76</v>
      </c>
      <c r="N3" s="89" t="s">
        <v>27</v>
      </c>
      <c r="O3" s="90" t="s">
        <v>77</v>
      </c>
      <c r="P3" s="89" t="s">
        <v>72</v>
      </c>
      <c r="Q3" s="175" t="s">
        <v>3</v>
      </c>
      <c r="R3" s="175">
        <v>1</v>
      </c>
      <c r="S3" s="175">
        <v>2</v>
      </c>
      <c r="T3" s="175">
        <v>3</v>
      </c>
      <c r="U3" s="175" t="s">
        <v>78</v>
      </c>
      <c r="V3" s="17" t="s">
        <v>19</v>
      </c>
      <c r="W3" s="16" t="s">
        <v>79</v>
      </c>
      <c r="X3" s="16" t="s">
        <v>80</v>
      </c>
      <c r="Y3" s="83"/>
      <c r="Z3" s="83"/>
      <c r="AA3" s="83"/>
      <c r="AB3" s="83"/>
      <c r="AC3" s="83"/>
      <c r="AD3" s="83"/>
    </row>
    <row r="4" spans="1:32" x14ac:dyDescent="0.25">
      <c r="A4" s="118"/>
      <c r="B4" s="160" t="s">
        <v>91</v>
      </c>
      <c r="C4" s="161" t="s">
        <v>92</v>
      </c>
      <c r="D4" s="92" t="s">
        <v>83</v>
      </c>
      <c r="E4" s="162" t="s">
        <v>46</v>
      </c>
      <c r="F4" s="163"/>
      <c r="G4" s="93"/>
      <c r="H4" s="93">
        <v>1</v>
      </c>
      <c r="I4" s="93"/>
      <c r="J4" s="93" t="s">
        <v>77</v>
      </c>
      <c r="K4" s="93">
        <v>5</v>
      </c>
      <c r="L4" s="93"/>
      <c r="M4" s="93">
        <v>1</v>
      </c>
      <c r="N4" s="93"/>
      <c r="O4" s="164"/>
      <c r="P4" s="164"/>
      <c r="Q4" s="165"/>
      <c r="R4" s="165"/>
      <c r="S4" s="165"/>
      <c r="T4" s="165"/>
      <c r="U4" s="165"/>
      <c r="V4" s="166"/>
      <c r="W4" s="167" t="s">
        <v>93</v>
      </c>
      <c r="X4" s="168" t="s">
        <v>94</v>
      </c>
      <c r="Y4" s="83"/>
      <c r="Z4" s="83"/>
      <c r="AA4" s="83"/>
      <c r="AB4" s="83"/>
      <c r="AC4" s="83"/>
      <c r="AD4" s="83"/>
    </row>
    <row r="5" spans="1:32" x14ac:dyDescent="0.25">
      <c r="A5" s="118"/>
      <c r="B5" s="160" t="s">
        <v>95</v>
      </c>
      <c r="C5" s="161" t="s">
        <v>96</v>
      </c>
      <c r="D5" s="92" t="s">
        <v>83</v>
      </c>
      <c r="E5" s="162" t="s">
        <v>40</v>
      </c>
      <c r="F5" s="163"/>
      <c r="G5" s="93">
        <v>1</v>
      </c>
      <c r="H5" s="93"/>
      <c r="I5" s="93"/>
      <c r="J5" s="93" t="s">
        <v>77</v>
      </c>
      <c r="K5" s="93">
        <v>6</v>
      </c>
      <c r="L5" s="93"/>
      <c r="M5" s="93">
        <v>1</v>
      </c>
      <c r="N5" s="93"/>
      <c r="O5" s="164">
        <v>1</v>
      </c>
      <c r="P5" s="164"/>
      <c r="Q5" s="165"/>
      <c r="R5" s="165"/>
      <c r="S5" s="165"/>
      <c r="T5" s="165"/>
      <c r="U5" s="165"/>
      <c r="V5" s="166"/>
      <c r="W5" s="167" t="s">
        <v>97</v>
      </c>
      <c r="X5" s="168" t="s">
        <v>98</v>
      </c>
      <c r="Y5" s="83"/>
      <c r="Z5" s="83"/>
      <c r="AA5" s="83"/>
      <c r="AB5" s="83"/>
      <c r="AC5" s="83"/>
      <c r="AD5" s="83"/>
    </row>
    <row r="6" spans="1:32" x14ac:dyDescent="0.25">
      <c r="A6" s="118"/>
      <c r="B6" s="160" t="s">
        <v>99</v>
      </c>
      <c r="C6" s="161" t="s">
        <v>100</v>
      </c>
      <c r="D6" s="92" t="s">
        <v>83</v>
      </c>
      <c r="E6" s="162" t="s">
        <v>40</v>
      </c>
      <c r="F6" s="163"/>
      <c r="G6" s="93">
        <v>1</v>
      </c>
      <c r="H6" s="93"/>
      <c r="I6" s="93"/>
      <c r="J6" s="93" t="s">
        <v>77</v>
      </c>
      <c r="K6" s="93">
        <v>4</v>
      </c>
      <c r="L6" s="93"/>
      <c r="M6" s="93">
        <v>1</v>
      </c>
      <c r="N6" s="93"/>
      <c r="O6" s="164">
        <v>1</v>
      </c>
      <c r="P6" s="164"/>
      <c r="Q6" s="165"/>
      <c r="R6" s="165"/>
      <c r="S6" s="165"/>
      <c r="T6" s="165"/>
      <c r="U6" s="165"/>
      <c r="V6" s="166"/>
      <c r="W6" s="167" t="s">
        <v>101</v>
      </c>
      <c r="X6" s="168" t="s">
        <v>102</v>
      </c>
      <c r="Y6" s="83"/>
      <c r="Z6" s="83"/>
      <c r="AA6" s="83"/>
      <c r="AB6" s="83"/>
      <c r="AC6" s="83"/>
      <c r="AD6" s="83"/>
    </row>
    <row r="7" spans="1:32" x14ac:dyDescent="0.25">
      <c r="A7" s="118"/>
      <c r="B7" s="160" t="s">
        <v>103</v>
      </c>
      <c r="C7" s="161" t="s">
        <v>104</v>
      </c>
      <c r="D7" s="92" t="s">
        <v>83</v>
      </c>
      <c r="E7" s="162" t="s">
        <v>40</v>
      </c>
      <c r="F7" s="163"/>
      <c r="G7" s="93">
        <v>1</v>
      </c>
      <c r="H7" s="93"/>
      <c r="I7" s="93"/>
      <c r="J7" s="93" t="s">
        <v>77</v>
      </c>
      <c r="K7" s="93">
        <v>8</v>
      </c>
      <c r="L7" s="93"/>
      <c r="M7" s="93">
        <v>1</v>
      </c>
      <c r="N7" s="93"/>
      <c r="O7" s="164">
        <v>2</v>
      </c>
      <c r="P7" s="164">
        <v>1</v>
      </c>
      <c r="Q7" s="165" t="s">
        <v>144</v>
      </c>
      <c r="R7" s="165" t="s">
        <v>140</v>
      </c>
      <c r="S7" s="165" t="s">
        <v>141</v>
      </c>
      <c r="T7" s="165" t="s">
        <v>140</v>
      </c>
      <c r="U7" s="165" t="s">
        <v>142</v>
      </c>
      <c r="V7" s="166">
        <v>0.57099999999999995</v>
      </c>
      <c r="W7" s="167" t="s">
        <v>105</v>
      </c>
      <c r="X7" s="168" t="s">
        <v>145</v>
      </c>
      <c r="Y7" s="83"/>
      <c r="Z7" s="83"/>
      <c r="AA7" s="83"/>
      <c r="AB7" s="83"/>
      <c r="AC7" s="83"/>
      <c r="AD7" s="83"/>
    </row>
    <row r="8" spans="1:32" x14ac:dyDescent="0.25">
      <c r="A8" s="118"/>
      <c r="B8" s="160" t="s">
        <v>106</v>
      </c>
      <c r="C8" s="161" t="s">
        <v>104</v>
      </c>
      <c r="D8" s="92" t="s">
        <v>83</v>
      </c>
      <c r="E8" s="162" t="s">
        <v>40</v>
      </c>
      <c r="F8" s="163"/>
      <c r="G8" s="93">
        <v>1</v>
      </c>
      <c r="H8" s="93"/>
      <c r="I8" s="93"/>
      <c r="J8" s="93" t="s">
        <v>77</v>
      </c>
      <c r="K8" s="93">
        <v>7</v>
      </c>
      <c r="L8" s="93" t="s">
        <v>132</v>
      </c>
      <c r="M8" s="93">
        <v>1</v>
      </c>
      <c r="N8" s="93"/>
      <c r="O8" s="164">
        <v>1</v>
      </c>
      <c r="P8" s="164"/>
      <c r="Q8" s="165" t="s">
        <v>146</v>
      </c>
      <c r="R8" s="165" t="s">
        <v>147</v>
      </c>
      <c r="S8" s="165"/>
      <c r="T8" s="165" t="s">
        <v>140</v>
      </c>
      <c r="U8" s="165" t="s">
        <v>148</v>
      </c>
      <c r="V8" s="166">
        <v>0.2857142857142857</v>
      </c>
      <c r="W8" s="167" t="s">
        <v>89</v>
      </c>
      <c r="X8" s="168" t="s">
        <v>149</v>
      </c>
      <c r="Y8" s="83"/>
      <c r="Z8" s="83"/>
      <c r="AA8" s="83"/>
      <c r="AB8" s="83"/>
      <c r="AC8" s="83"/>
      <c r="AD8" s="83"/>
    </row>
    <row r="9" spans="1:32" x14ac:dyDescent="0.25">
      <c r="A9" s="118"/>
      <c r="B9" s="151" t="s">
        <v>81</v>
      </c>
      <c r="C9" s="152" t="s">
        <v>82</v>
      </c>
      <c r="D9" s="119" t="s">
        <v>107</v>
      </c>
      <c r="E9" s="169" t="s">
        <v>40</v>
      </c>
      <c r="F9" s="163"/>
      <c r="G9" s="120">
        <v>1</v>
      </c>
      <c r="H9" s="120"/>
      <c r="I9" s="120"/>
      <c r="J9" s="120" t="s">
        <v>77</v>
      </c>
      <c r="K9" s="120">
        <v>4</v>
      </c>
      <c r="L9" s="120" t="s">
        <v>108</v>
      </c>
      <c r="M9" s="120">
        <v>1</v>
      </c>
      <c r="N9" s="120"/>
      <c r="O9" s="170">
        <v>3</v>
      </c>
      <c r="P9" s="170">
        <v>1</v>
      </c>
      <c r="Q9" s="156" t="s">
        <v>150</v>
      </c>
      <c r="R9" s="156" t="s">
        <v>140</v>
      </c>
      <c r="S9" s="156"/>
      <c r="T9" s="156" t="s">
        <v>140</v>
      </c>
      <c r="U9" s="156" t="s">
        <v>151</v>
      </c>
      <c r="V9" s="171">
        <v>0.5</v>
      </c>
      <c r="W9" s="128" t="s">
        <v>109</v>
      </c>
      <c r="X9" s="172" t="s">
        <v>84</v>
      </c>
      <c r="Y9" s="83"/>
      <c r="Z9" s="83"/>
      <c r="AA9" s="83"/>
      <c r="AB9" s="83"/>
      <c r="AC9" s="83"/>
      <c r="AD9" s="83"/>
    </row>
    <row r="10" spans="1:32" x14ac:dyDescent="0.25">
      <c r="A10" s="118"/>
      <c r="B10" s="160" t="s">
        <v>85</v>
      </c>
      <c r="C10" s="161" t="s">
        <v>86</v>
      </c>
      <c r="D10" s="92" t="s">
        <v>83</v>
      </c>
      <c r="E10" s="162" t="s">
        <v>40</v>
      </c>
      <c r="F10" s="163"/>
      <c r="G10" s="93"/>
      <c r="H10" s="93"/>
      <c r="I10" s="93">
        <v>1</v>
      </c>
      <c r="J10" s="93" t="s">
        <v>77</v>
      </c>
      <c r="K10" s="93">
        <v>7</v>
      </c>
      <c r="L10" s="93"/>
      <c r="M10" s="93">
        <v>1</v>
      </c>
      <c r="N10" s="93"/>
      <c r="O10" s="164"/>
      <c r="P10" s="164"/>
      <c r="Q10" s="165" t="s">
        <v>141</v>
      </c>
      <c r="R10" s="165"/>
      <c r="S10" s="165"/>
      <c r="T10" s="165" t="s">
        <v>141</v>
      </c>
      <c r="U10" s="165"/>
      <c r="V10" s="166">
        <v>0</v>
      </c>
      <c r="W10" s="167" t="s">
        <v>87</v>
      </c>
      <c r="X10" s="168" t="s">
        <v>88</v>
      </c>
      <c r="Y10" s="83"/>
      <c r="Z10" s="83"/>
      <c r="AA10" s="83"/>
      <c r="AB10" s="83"/>
      <c r="AC10" s="83"/>
      <c r="AD10" s="83"/>
    </row>
    <row r="11" spans="1:32" x14ac:dyDescent="0.25">
      <c r="A11" s="118"/>
      <c r="B11" s="151" t="s">
        <v>110</v>
      </c>
      <c r="C11" s="152" t="s">
        <v>111</v>
      </c>
      <c r="D11" s="119" t="s">
        <v>107</v>
      </c>
      <c r="E11" s="169" t="s">
        <v>37</v>
      </c>
      <c r="F11" s="163"/>
      <c r="G11" s="120">
        <v>1</v>
      </c>
      <c r="H11" s="120"/>
      <c r="I11" s="120"/>
      <c r="J11" s="120"/>
      <c r="K11" s="120" t="s">
        <v>116</v>
      </c>
      <c r="L11" s="120"/>
      <c r="M11" s="120">
        <v>1</v>
      </c>
      <c r="N11" s="120"/>
      <c r="O11" s="170"/>
      <c r="P11" s="170"/>
      <c r="Q11" s="156" t="s">
        <v>137</v>
      </c>
      <c r="R11" s="156"/>
      <c r="S11" s="156" t="s">
        <v>137</v>
      </c>
      <c r="T11" s="156"/>
      <c r="U11" s="156"/>
      <c r="V11" s="171">
        <v>1</v>
      </c>
      <c r="W11" s="128" t="s">
        <v>112</v>
      </c>
      <c r="X11" s="172" t="s">
        <v>113</v>
      </c>
      <c r="Y11" s="83"/>
      <c r="Z11" s="83"/>
      <c r="AA11" s="83"/>
      <c r="AB11" s="83"/>
      <c r="AC11" s="83"/>
      <c r="AD11" s="83"/>
    </row>
    <row r="12" spans="1:32" x14ac:dyDescent="0.25">
      <c r="A12" s="23"/>
      <c r="B12" s="22" t="s">
        <v>9</v>
      </c>
      <c r="C12" s="17"/>
      <c r="D12" s="16"/>
      <c r="E12" s="94"/>
      <c r="F12" s="95"/>
      <c r="G12" s="18">
        <f>SUM(G4:G11)</f>
        <v>6</v>
      </c>
      <c r="H12" s="18">
        <f>SUM(H4:H11)</f>
        <v>1</v>
      </c>
      <c r="I12" s="18">
        <f>SUM(I4:I11)</f>
        <v>1</v>
      </c>
      <c r="J12" s="17"/>
      <c r="K12" s="17"/>
      <c r="L12" s="17"/>
      <c r="M12" s="18">
        <f t="shared" ref="M12:U12" si="0">SUM(M4:M11)</f>
        <v>8</v>
      </c>
      <c r="N12" s="18"/>
      <c r="O12" s="18">
        <f t="shared" si="0"/>
        <v>8</v>
      </c>
      <c r="P12" s="18">
        <f t="shared" si="0"/>
        <v>2</v>
      </c>
      <c r="Q12" s="97" t="s">
        <v>152</v>
      </c>
      <c r="R12" s="97" t="s">
        <v>153</v>
      </c>
      <c r="S12" s="97" t="s">
        <v>140</v>
      </c>
      <c r="T12" s="97" t="s">
        <v>154</v>
      </c>
      <c r="U12" s="97" t="s">
        <v>155</v>
      </c>
      <c r="V12" s="30">
        <v>0.46200000000000002</v>
      </c>
      <c r="W12" s="96"/>
      <c r="X12" s="97"/>
      <c r="Y12" s="83"/>
      <c r="Z12" s="83"/>
      <c r="AA12" s="83"/>
      <c r="AB12" s="83"/>
      <c r="AC12" s="83"/>
      <c r="AD12" s="83"/>
    </row>
    <row r="13" spans="1:32" x14ac:dyDescent="0.25">
      <c r="A13" s="23"/>
      <c r="B13" s="98" t="s">
        <v>90</v>
      </c>
      <c r="C13" s="99" t="s">
        <v>114</v>
      </c>
      <c r="D13" s="100"/>
      <c r="E13" s="101"/>
      <c r="F13" s="102"/>
      <c r="G13" s="103"/>
      <c r="H13" s="103"/>
      <c r="I13" s="103"/>
      <c r="J13" s="104"/>
      <c r="K13" s="104"/>
      <c r="L13" s="104"/>
      <c r="M13" s="103"/>
      <c r="N13" s="103"/>
      <c r="O13" s="103"/>
      <c r="P13" s="103"/>
      <c r="Q13" s="176"/>
      <c r="R13" s="176"/>
      <c r="S13" s="176"/>
      <c r="T13" s="176"/>
      <c r="U13" s="176"/>
      <c r="V13" s="103"/>
      <c r="W13" s="100"/>
      <c r="X13" s="105"/>
      <c r="Y13" s="83"/>
      <c r="Z13" s="83"/>
      <c r="AA13" s="83"/>
      <c r="AB13" s="83"/>
      <c r="AC13" s="83"/>
      <c r="AD13" s="83"/>
    </row>
    <row r="14" spans="1:32" x14ac:dyDescent="0.25">
      <c r="A14" s="23"/>
      <c r="B14" s="106"/>
      <c r="C14" s="107"/>
      <c r="D14" s="107"/>
      <c r="E14" s="125"/>
      <c r="F14" s="125"/>
      <c r="G14" s="109"/>
      <c r="H14" s="110"/>
      <c r="I14" s="108"/>
      <c r="J14" s="110"/>
      <c r="K14" s="108"/>
      <c r="L14" s="110"/>
      <c r="M14" s="108"/>
      <c r="N14" s="108"/>
      <c r="O14" s="108"/>
      <c r="P14" s="108"/>
      <c r="Q14" s="177"/>
      <c r="R14" s="177"/>
      <c r="S14" s="177"/>
      <c r="T14" s="177"/>
      <c r="U14" s="177"/>
      <c r="V14" s="108"/>
      <c r="W14" s="108"/>
      <c r="X14" s="111"/>
      <c r="Y14" s="83"/>
      <c r="Z14" s="83"/>
      <c r="AA14" s="83"/>
      <c r="AB14" s="83"/>
      <c r="AC14" s="83"/>
      <c r="AD14" s="83"/>
    </row>
    <row r="15" spans="1:32" s="114" customFormat="1" ht="18.75" customHeight="1" x14ac:dyDescent="0.2">
      <c r="A15" s="8"/>
      <c r="B15" s="126" t="s">
        <v>117</v>
      </c>
      <c r="C15" s="80"/>
      <c r="D15" s="81"/>
      <c r="E15" s="81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173"/>
      <c r="R15" s="173"/>
      <c r="S15" s="173"/>
      <c r="T15" s="173"/>
      <c r="U15" s="173"/>
      <c r="V15" s="80"/>
      <c r="W15" s="81"/>
      <c r="X15" s="82"/>
      <c r="Y15" s="24"/>
      <c r="Z15" s="24"/>
      <c r="AA15" s="24"/>
      <c r="AB15" s="24"/>
      <c r="AC15" s="24"/>
      <c r="AD15" s="24"/>
      <c r="AE15" s="24"/>
      <c r="AF15" s="24"/>
    </row>
    <row r="16" spans="1:32" s="127" customFormat="1" ht="15" customHeight="1" x14ac:dyDescent="0.2">
      <c r="A16" s="23"/>
      <c r="B16" s="86" t="s">
        <v>68</v>
      </c>
      <c r="C16" s="22" t="s">
        <v>118</v>
      </c>
      <c r="D16" s="87" t="s">
        <v>70</v>
      </c>
      <c r="E16" s="88" t="s">
        <v>1</v>
      </c>
      <c r="F16" s="37"/>
      <c r="G16" s="89" t="s">
        <v>71</v>
      </c>
      <c r="H16" s="90" t="s">
        <v>72</v>
      </c>
      <c r="I16" s="90" t="s">
        <v>28</v>
      </c>
      <c r="J16" s="17" t="s">
        <v>73</v>
      </c>
      <c r="K16" s="91" t="s">
        <v>74</v>
      </c>
      <c r="L16" s="91" t="s">
        <v>75</v>
      </c>
      <c r="M16" s="89" t="s">
        <v>76</v>
      </c>
      <c r="N16" s="89" t="s">
        <v>27</v>
      </c>
      <c r="O16" s="90" t="s">
        <v>77</v>
      </c>
      <c r="P16" s="89" t="s">
        <v>72</v>
      </c>
      <c r="Q16" s="175" t="s">
        <v>3</v>
      </c>
      <c r="R16" s="175">
        <v>1</v>
      </c>
      <c r="S16" s="175">
        <v>2</v>
      </c>
      <c r="T16" s="175">
        <v>3</v>
      </c>
      <c r="U16" s="175" t="s">
        <v>78</v>
      </c>
      <c r="V16" s="17" t="s">
        <v>119</v>
      </c>
      <c r="W16" s="16" t="s">
        <v>79</v>
      </c>
      <c r="X16" s="16" t="s">
        <v>80</v>
      </c>
      <c r="Y16" s="24"/>
      <c r="Z16" s="24"/>
      <c r="AA16" s="24"/>
      <c r="AB16" s="24"/>
      <c r="AC16" s="24"/>
      <c r="AD16" s="24"/>
      <c r="AE16" s="24"/>
      <c r="AF16" s="24"/>
    </row>
    <row r="17" spans="1:32" s="127" customFormat="1" ht="15" customHeight="1" x14ac:dyDescent="0.2">
      <c r="A17" s="23"/>
      <c r="B17" s="140" t="s">
        <v>129</v>
      </c>
      <c r="C17" s="141" t="s">
        <v>122</v>
      </c>
      <c r="D17" s="130" t="s">
        <v>121</v>
      </c>
      <c r="E17" s="130" t="s">
        <v>40</v>
      </c>
      <c r="F17" s="142"/>
      <c r="G17" s="143"/>
      <c r="H17" s="143"/>
      <c r="I17" s="143">
        <v>1</v>
      </c>
      <c r="J17" s="144" t="s">
        <v>77</v>
      </c>
      <c r="K17" s="143">
        <v>5</v>
      </c>
      <c r="L17" s="145" t="s">
        <v>108</v>
      </c>
      <c r="M17" s="27">
        <v>1</v>
      </c>
      <c r="N17" s="144"/>
      <c r="O17" s="146">
        <v>3</v>
      </c>
      <c r="P17" s="146">
        <v>2</v>
      </c>
      <c r="Q17" s="147" t="s">
        <v>136</v>
      </c>
      <c r="R17" s="147"/>
      <c r="S17" s="147" t="s">
        <v>137</v>
      </c>
      <c r="T17" s="147" t="s">
        <v>137</v>
      </c>
      <c r="U17" s="147" t="s">
        <v>138</v>
      </c>
      <c r="V17" s="148">
        <v>1</v>
      </c>
      <c r="W17" s="130" t="s">
        <v>123</v>
      </c>
      <c r="X17" s="149">
        <v>378</v>
      </c>
      <c r="Y17" s="24"/>
      <c r="Z17" s="24"/>
      <c r="AA17" s="24"/>
      <c r="AB17" s="24"/>
      <c r="AC17" s="24"/>
      <c r="AD17" s="24"/>
      <c r="AE17" s="24"/>
      <c r="AF17" s="24"/>
    </row>
    <row r="18" spans="1:32" s="127" customFormat="1" ht="15" customHeight="1" x14ac:dyDescent="0.2">
      <c r="A18" s="23"/>
      <c r="B18" s="140" t="s">
        <v>124</v>
      </c>
      <c r="C18" s="141" t="s">
        <v>130</v>
      </c>
      <c r="D18" s="130" t="s">
        <v>121</v>
      </c>
      <c r="E18" s="130" t="s">
        <v>40</v>
      </c>
      <c r="F18" s="150"/>
      <c r="G18" s="143"/>
      <c r="H18" s="143"/>
      <c r="I18" s="143">
        <v>1</v>
      </c>
      <c r="J18" s="144" t="s">
        <v>77</v>
      </c>
      <c r="K18" s="143">
        <v>7</v>
      </c>
      <c r="L18" s="27" t="s">
        <v>108</v>
      </c>
      <c r="M18" s="27">
        <v>1</v>
      </c>
      <c r="N18" s="144"/>
      <c r="O18" s="146">
        <v>2</v>
      </c>
      <c r="P18" s="146">
        <v>1</v>
      </c>
      <c r="Q18" s="147" t="s">
        <v>139</v>
      </c>
      <c r="R18" s="147" t="s">
        <v>140</v>
      </c>
      <c r="S18" s="147" t="s">
        <v>137</v>
      </c>
      <c r="T18" s="147" t="s">
        <v>141</v>
      </c>
      <c r="U18" s="147" t="s">
        <v>142</v>
      </c>
      <c r="V18" s="148">
        <v>0.66700000000000004</v>
      </c>
      <c r="W18" s="130" t="s">
        <v>131</v>
      </c>
      <c r="X18" s="149">
        <v>350</v>
      </c>
      <c r="Y18" s="24"/>
      <c r="Z18" s="24"/>
      <c r="AA18" s="24"/>
      <c r="AB18" s="24"/>
      <c r="AC18" s="24"/>
      <c r="AD18" s="24"/>
      <c r="AE18" s="24"/>
      <c r="AF18" s="24"/>
    </row>
    <row r="19" spans="1:32" s="127" customFormat="1" ht="15" customHeight="1" x14ac:dyDescent="0.2">
      <c r="A19" s="23"/>
      <c r="B19" s="151" t="s">
        <v>126</v>
      </c>
      <c r="C19" s="152" t="s">
        <v>127</v>
      </c>
      <c r="D19" s="119" t="s">
        <v>120</v>
      </c>
      <c r="E19" s="128" t="s">
        <v>40</v>
      </c>
      <c r="F19" s="142"/>
      <c r="G19" s="153">
        <v>1</v>
      </c>
      <c r="H19" s="121"/>
      <c r="I19" s="153"/>
      <c r="J19" s="120" t="s">
        <v>77</v>
      </c>
      <c r="K19" s="153">
        <v>7</v>
      </c>
      <c r="L19" s="121" t="s">
        <v>132</v>
      </c>
      <c r="M19" s="154">
        <v>1</v>
      </c>
      <c r="N19" s="129">
        <v>1</v>
      </c>
      <c r="O19" s="155">
        <v>4</v>
      </c>
      <c r="P19" s="155">
        <v>1</v>
      </c>
      <c r="Q19" s="156" t="s">
        <v>143</v>
      </c>
      <c r="R19" s="156"/>
      <c r="S19" s="156" t="s">
        <v>140</v>
      </c>
      <c r="T19" s="156" t="s">
        <v>140</v>
      </c>
      <c r="U19" s="157" t="s">
        <v>139</v>
      </c>
      <c r="V19" s="158">
        <v>0.6</v>
      </c>
      <c r="W19" s="128" t="s">
        <v>125</v>
      </c>
      <c r="X19" s="159">
        <v>843</v>
      </c>
      <c r="Y19" s="24"/>
      <c r="Z19" s="24"/>
      <c r="AA19" s="24"/>
      <c r="AB19" s="24"/>
      <c r="AC19" s="24"/>
      <c r="AD19" s="24"/>
      <c r="AE19" s="24"/>
      <c r="AF19" s="24"/>
    </row>
    <row r="20" spans="1:32" s="127" customFormat="1" ht="15" customHeight="1" x14ac:dyDescent="0.2">
      <c r="A20" s="8"/>
      <c r="B20" s="22" t="s">
        <v>9</v>
      </c>
      <c r="C20" s="17"/>
      <c r="D20" s="16"/>
      <c r="E20" s="94"/>
      <c r="F20" s="37"/>
      <c r="G20" s="18">
        <f>SUM(G17:G19)</f>
        <v>1</v>
      </c>
      <c r="H20" s="18">
        <f>SUM(H17:H19)</f>
        <v>0</v>
      </c>
      <c r="I20" s="18"/>
      <c r="J20" s="17"/>
      <c r="K20" s="17"/>
      <c r="L20" s="17"/>
      <c r="M20" s="18">
        <f t="shared" ref="M20:U20" si="1">SUM(M17:M19)</f>
        <v>3</v>
      </c>
      <c r="N20" s="18">
        <f t="shared" si="1"/>
        <v>1</v>
      </c>
      <c r="O20" s="18">
        <f t="shared" si="1"/>
        <v>9</v>
      </c>
      <c r="P20" s="18">
        <f t="shared" si="1"/>
        <v>4</v>
      </c>
      <c r="Q20" s="97" t="s">
        <v>159</v>
      </c>
      <c r="R20" s="97" t="s">
        <v>140</v>
      </c>
      <c r="S20" s="97" t="s">
        <v>158</v>
      </c>
      <c r="T20" s="97" t="s">
        <v>157</v>
      </c>
      <c r="U20" s="97" t="s">
        <v>156</v>
      </c>
      <c r="V20" s="30">
        <v>0.71399999999999997</v>
      </c>
      <c r="W20" s="96"/>
      <c r="X20" s="97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31" t="s">
        <v>90</v>
      </c>
      <c r="C21" s="132" t="s">
        <v>128</v>
      </c>
      <c r="D21" s="133"/>
      <c r="E21" s="104"/>
      <c r="F21" s="103"/>
      <c r="G21" s="134"/>
      <c r="H21" s="104"/>
      <c r="I21" s="100"/>
      <c r="J21" s="104"/>
      <c r="K21" s="104"/>
      <c r="L21" s="104"/>
      <c r="M21" s="104"/>
      <c r="N21" s="104"/>
      <c r="O21" s="104"/>
      <c r="P21" s="104"/>
      <c r="Q21" s="178"/>
      <c r="R21" s="179"/>
      <c r="S21" s="178"/>
      <c r="T21" s="178"/>
      <c r="U21" s="178"/>
      <c r="V21" s="104"/>
      <c r="W21" s="132"/>
      <c r="X21" s="105"/>
      <c r="Y21" s="83"/>
      <c r="Z21" s="83"/>
      <c r="AA21" s="83"/>
      <c r="AB21" s="83"/>
      <c r="AC21" s="83"/>
      <c r="AD21" s="83"/>
    </row>
    <row r="22" spans="1:32" x14ac:dyDescent="0.25">
      <c r="A22" s="23"/>
      <c r="B22" s="135"/>
      <c r="C22" s="108"/>
      <c r="D22" s="107"/>
      <c r="E22" s="125"/>
      <c r="F22" s="125"/>
      <c r="G22" s="108"/>
      <c r="H22" s="110"/>
      <c r="I22" s="110"/>
      <c r="J22" s="110"/>
      <c r="K22" s="110"/>
      <c r="L22" s="110"/>
      <c r="M22" s="108"/>
      <c r="N22" s="110"/>
      <c r="O22" s="110"/>
      <c r="P22" s="110"/>
      <c r="Q22" s="180"/>
      <c r="R22" s="177"/>
      <c r="S22" s="180"/>
      <c r="T22" s="180"/>
      <c r="U22" s="180"/>
      <c r="V22" s="110"/>
      <c r="W22" s="108"/>
      <c r="X22" s="111"/>
      <c r="Y22" s="83"/>
      <c r="Z22" s="83"/>
      <c r="AA22" s="83"/>
      <c r="AB22" s="83"/>
      <c r="AC22" s="83"/>
      <c r="AD22" s="83"/>
    </row>
    <row r="23" spans="1:32" s="127" customFormat="1" ht="15" customHeight="1" x14ac:dyDescent="0.25">
      <c r="A23" s="23"/>
      <c r="B23" s="112"/>
      <c r="C23" s="1"/>
      <c r="D23" s="112"/>
      <c r="E23" s="113"/>
      <c r="F23" s="3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81"/>
      <c r="R23" s="181"/>
      <c r="S23" s="181"/>
      <c r="T23" s="181"/>
      <c r="U23" s="181"/>
      <c r="V23" s="1"/>
      <c r="W23" s="112"/>
      <c r="X23" s="1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12"/>
      <c r="C24" s="1"/>
      <c r="D24" s="112"/>
      <c r="E24" s="11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81"/>
      <c r="R24" s="181"/>
      <c r="S24" s="181"/>
      <c r="T24" s="181"/>
      <c r="U24" s="181"/>
      <c r="V24" s="1"/>
      <c r="W24" s="112"/>
      <c r="X24" s="1"/>
      <c r="Y24" s="83"/>
      <c r="Z24" s="83"/>
      <c r="AA24" s="83"/>
      <c r="AB24" s="83"/>
      <c r="AC24" s="83"/>
      <c r="AD24" s="83"/>
    </row>
    <row r="25" spans="1:32" x14ac:dyDescent="0.25">
      <c r="A25" s="23"/>
      <c r="B25" s="112"/>
      <c r="C25" s="1"/>
      <c r="D25" s="112"/>
      <c r="E25" s="11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81"/>
      <c r="R25" s="181"/>
      <c r="S25" s="181"/>
      <c r="T25" s="181"/>
      <c r="U25" s="181"/>
      <c r="V25" s="1"/>
      <c r="W25" s="112"/>
      <c r="X25" s="1"/>
      <c r="Y25" s="83"/>
      <c r="Z25" s="83"/>
      <c r="AA25" s="83"/>
      <c r="AB25" s="83"/>
      <c r="AC25" s="83"/>
      <c r="AD25" s="83"/>
    </row>
    <row r="26" spans="1:32" x14ac:dyDescent="0.25">
      <c r="A26" s="23"/>
      <c r="B26" s="112"/>
      <c r="C26" s="1"/>
      <c r="D26" s="112"/>
      <c r="E26" s="11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81"/>
      <c r="R26" s="181"/>
      <c r="S26" s="181"/>
      <c r="T26" s="181"/>
      <c r="U26" s="181"/>
      <c r="V26" s="1"/>
      <c r="W26" s="112"/>
      <c r="X26" s="1"/>
      <c r="Y26" s="83"/>
      <c r="Z26" s="83"/>
      <c r="AA26" s="83"/>
      <c r="AB26" s="83"/>
      <c r="AC26" s="83"/>
      <c r="AD26" s="83"/>
    </row>
    <row r="27" spans="1:32" x14ac:dyDescent="0.25">
      <c r="A27" s="23"/>
      <c r="B27" s="112"/>
      <c r="C27" s="1"/>
      <c r="D27" s="112"/>
      <c r="E27" s="11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81"/>
      <c r="R27" s="181"/>
      <c r="S27" s="181"/>
      <c r="T27" s="181"/>
      <c r="U27" s="181"/>
      <c r="V27" s="1"/>
      <c r="W27" s="112"/>
      <c r="X27" s="1"/>
      <c r="Y27" s="83"/>
      <c r="Z27" s="83"/>
      <c r="AA27" s="83"/>
      <c r="AB27" s="83"/>
      <c r="AC27" s="83"/>
      <c r="AD27" s="83"/>
    </row>
    <row r="28" spans="1:32" x14ac:dyDescent="0.25">
      <c r="A28" s="23"/>
      <c r="B28" s="112"/>
      <c r="C28" s="1"/>
      <c r="D28" s="112"/>
      <c r="E28" s="11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81"/>
      <c r="R28" s="181"/>
      <c r="S28" s="181"/>
      <c r="T28" s="181"/>
      <c r="U28" s="181"/>
      <c r="V28" s="1"/>
      <c r="W28" s="112"/>
      <c r="X28" s="1"/>
      <c r="Y28" s="83"/>
      <c r="Z28" s="83"/>
      <c r="AA28" s="83"/>
      <c r="AB28" s="83"/>
      <c r="AC28" s="83"/>
      <c r="AD28" s="83"/>
    </row>
    <row r="29" spans="1:32" x14ac:dyDescent="0.25">
      <c r="A29" s="23"/>
      <c r="B29" s="112"/>
      <c r="C29" s="1"/>
      <c r="D29" s="112"/>
      <c r="E29" s="11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81"/>
      <c r="R29" s="181"/>
      <c r="S29" s="181"/>
      <c r="T29" s="181"/>
      <c r="U29" s="181"/>
      <c r="V29" s="1"/>
      <c r="W29" s="112"/>
      <c r="X29" s="1"/>
      <c r="Y29" s="83"/>
      <c r="Z29" s="83"/>
      <c r="AA29" s="83"/>
      <c r="AB29" s="83"/>
      <c r="AC29" s="83"/>
      <c r="AD29" s="83"/>
    </row>
    <row r="30" spans="1:32" x14ac:dyDescent="0.25">
      <c r="A30" s="23"/>
      <c r="B30" s="112"/>
      <c r="C30" s="1"/>
      <c r="D30" s="112"/>
      <c r="E30" s="11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81"/>
      <c r="R30" s="181"/>
      <c r="S30" s="181"/>
      <c r="T30" s="181"/>
      <c r="U30" s="181"/>
      <c r="V30" s="1"/>
      <c r="W30" s="112"/>
      <c r="X30" s="1"/>
      <c r="Y30" s="83"/>
      <c r="Z30" s="83"/>
      <c r="AA30" s="83"/>
      <c r="AB30" s="83"/>
      <c r="AC30" s="83"/>
      <c r="AD30" s="83"/>
    </row>
    <row r="31" spans="1:32" x14ac:dyDescent="0.25">
      <c r="A31" s="23"/>
      <c r="B31" s="112"/>
      <c r="C31" s="1"/>
      <c r="D31" s="112"/>
      <c r="E31" s="11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81"/>
      <c r="R31" s="181"/>
      <c r="S31" s="181"/>
      <c r="T31" s="181"/>
      <c r="U31" s="181"/>
      <c r="V31" s="1"/>
      <c r="W31" s="112"/>
      <c r="X31" s="1"/>
      <c r="Y31" s="83"/>
      <c r="Z31" s="83"/>
      <c r="AA31" s="83"/>
      <c r="AB31" s="83"/>
      <c r="AC31" s="83"/>
      <c r="AD31" s="83"/>
    </row>
    <row r="32" spans="1:32" x14ac:dyDescent="0.25">
      <c r="A32" s="23"/>
      <c r="B32" s="112"/>
      <c r="C32" s="1"/>
      <c r="D32" s="112"/>
      <c r="E32" s="11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81"/>
      <c r="R32" s="181"/>
      <c r="S32" s="181"/>
      <c r="T32" s="181"/>
      <c r="U32" s="181"/>
      <c r="V32" s="1"/>
      <c r="W32" s="112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2"/>
      <c r="C33" s="1"/>
      <c r="D33" s="112"/>
      <c r="E33" s="11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81"/>
      <c r="R33" s="181"/>
      <c r="S33" s="181"/>
      <c r="T33" s="181"/>
      <c r="U33" s="181"/>
      <c r="V33" s="1"/>
      <c r="W33" s="112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2"/>
      <c r="C34" s="1"/>
      <c r="D34" s="112"/>
      <c r="E34" s="11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81"/>
      <c r="R34" s="181"/>
      <c r="S34" s="181"/>
      <c r="T34" s="181"/>
      <c r="U34" s="181"/>
      <c r="V34" s="1"/>
      <c r="W34" s="112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2"/>
      <c r="C35" s="1"/>
      <c r="D35" s="112"/>
      <c r="E35" s="11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81"/>
      <c r="R35" s="181"/>
      <c r="S35" s="181"/>
      <c r="T35" s="181"/>
      <c r="U35" s="181"/>
      <c r="V35" s="1"/>
      <c r="W35" s="112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2"/>
      <c r="C36" s="1"/>
      <c r="D36" s="112"/>
      <c r="E36" s="11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81"/>
      <c r="R36" s="181"/>
      <c r="S36" s="181"/>
      <c r="T36" s="181"/>
      <c r="U36" s="181"/>
      <c r="V36" s="1"/>
      <c r="W36" s="112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2"/>
      <c r="C37" s="1"/>
      <c r="D37" s="112"/>
      <c r="E37" s="11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81"/>
      <c r="R37" s="181"/>
      <c r="S37" s="181"/>
      <c r="T37" s="181"/>
      <c r="U37" s="181"/>
      <c r="V37" s="1"/>
      <c r="W37" s="112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2"/>
      <c r="C38" s="1"/>
      <c r="D38" s="112"/>
      <c r="E38" s="11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81"/>
      <c r="R38" s="181"/>
      <c r="S38" s="181"/>
      <c r="T38" s="181"/>
      <c r="U38" s="181"/>
      <c r="V38" s="1"/>
      <c r="W38" s="112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2"/>
      <c r="C39" s="1"/>
      <c r="D39" s="112"/>
      <c r="E39" s="11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81"/>
      <c r="R39" s="181"/>
      <c r="S39" s="181"/>
      <c r="T39" s="181"/>
      <c r="U39" s="181"/>
      <c r="V39" s="1"/>
      <c r="W39" s="112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2"/>
      <c r="C40" s="1"/>
      <c r="D40" s="112"/>
      <c r="E40" s="11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81"/>
      <c r="R40" s="181"/>
      <c r="S40" s="181"/>
      <c r="T40" s="181"/>
      <c r="U40" s="181"/>
      <c r="V40" s="1"/>
      <c r="W40" s="112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2"/>
      <c r="C41" s="1"/>
      <c r="D41" s="112"/>
      <c r="E41" s="11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81"/>
      <c r="R41" s="181"/>
      <c r="S41" s="181"/>
      <c r="T41" s="181"/>
      <c r="U41" s="181"/>
      <c r="V41" s="1"/>
      <c r="W41" s="112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2"/>
      <c r="C42" s="1"/>
      <c r="D42" s="112"/>
      <c r="E42" s="11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81"/>
      <c r="R42" s="181"/>
      <c r="S42" s="181"/>
      <c r="T42" s="181"/>
      <c r="U42" s="181"/>
      <c r="V42" s="1"/>
      <c r="W42" s="112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2"/>
      <c r="C43" s="1"/>
      <c r="D43" s="112"/>
      <c r="E43" s="11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81"/>
      <c r="R43" s="181"/>
      <c r="S43" s="181"/>
      <c r="T43" s="181"/>
      <c r="U43" s="181"/>
      <c r="V43" s="1"/>
      <c r="W43" s="112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2"/>
      <c r="C44" s="1"/>
      <c r="D44" s="112"/>
      <c r="E44" s="11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81"/>
      <c r="R44" s="181"/>
      <c r="S44" s="181"/>
      <c r="T44" s="181"/>
      <c r="U44" s="181"/>
      <c r="V44" s="1"/>
      <c r="W44" s="112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2"/>
      <c r="C45" s="1"/>
      <c r="D45" s="112"/>
      <c r="E45" s="11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81"/>
      <c r="R45" s="181"/>
      <c r="S45" s="181"/>
      <c r="T45" s="181"/>
      <c r="U45" s="181"/>
      <c r="V45" s="1"/>
      <c r="W45" s="112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2"/>
      <c r="C46" s="1"/>
      <c r="D46" s="112"/>
      <c r="E46" s="11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81"/>
      <c r="R46" s="181"/>
      <c r="S46" s="181"/>
      <c r="T46" s="181"/>
      <c r="U46" s="181"/>
      <c r="V46" s="1"/>
      <c r="W46" s="112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2"/>
      <c r="C47" s="1"/>
      <c r="D47" s="112"/>
      <c r="E47" s="11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81"/>
      <c r="R47" s="181"/>
      <c r="S47" s="181"/>
      <c r="T47" s="181"/>
      <c r="U47" s="181"/>
      <c r="V47" s="1"/>
      <c r="W47" s="112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2"/>
      <c r="C48" s="1"/>
      <c r="D48" s="112"/>
      <c r="E48" s="11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81"/>
      <c r="R48" s="181"/>
      <c r="S48" s="181"/>
      <c r="T48" s="181"/>
      <c r="U48" s="181"/>
      <c r="V48" s="1"/>
      <c r="W48" s="112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2"/>
      <c r="C49" s="1"/>
      <c r="D49" s="112"/>
      <c r="E49" s="11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81"/>
      <c r="R49" s="181"/>
      <c r="S49" s="181"/>
      <c r="T49" s="181"/>
      <c r="U49" s="181"/>
      <c r="V49" s="1"/>
      <c r="W49" s="112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2"/>
      <c r="C50" s="1"/>
      <c r="D50" s="112"/>
      <c r="E50" s="11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81"/>
      <c r="R50" s="181"/>
      <c r="S50" s="181"/>
      <c r="T50" s="181"/>
      <c r="U50" s="181"/>
      <c r="V50" s="1"/>
      <c r="W50" s="112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2"/>
      <c r="C51" s="1"/>
      <c r="D51" s="112"/>
      <c r="E51" s="11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81"/>
      <c r="R51" s="181"/>
      <c r="S51" s="181"/>
      <c r="T51" s="181"/>
      <c r="U51" s="181"/>
      <c r="V51" s="1"/>
      <c r="W51" s="112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2"/>
      <c r="C52" s="1"/>
      <c r="D52" s="112"/>
      <c r="E52" s="11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81"/>
      <c r="R52" s="181"/>
      <c r="S52" s="181"/>
      <c r="T52" s="181"/>
      <c r="U52" s="181"/>
      <c r="V52" s="1"/>
      <c r="W52" s="112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2"/>
      <c r="C53" s="1"/>
      <c r="D53" s="112"/>
      <c r="E53" s="11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81"/>
      <c r="R53" s="181"/>
      <c r="S53" s="181"/>
      <c r="T53" s="181"/>
      <c r="U53" s="181"/>
      <c r="V53" s="1"/>
      <c r="W53" s="112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2"/>
      <c r="C54" s="1"/>
      <c r="D54" s="112"/>
      <c r="E54" s="11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81"/>
      <c r="R54" s="181"/>
      <c r="S54" s="181"/>
      <c r="T54" s="181"/>
      <c r="U54" s="181"/>
      <c r="V54" s="1"/>
      <c r="W54" s="112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2"/>
      <c r="C55" s="1"/>
      <c r="D55" s="112"/>
      <c r="E55" s="11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81"/>
      <c r="R55" s="181"/>
      <c r="S55" s="181"/>
      <c r="T55" s="181"/>
      <c r="U55" s="181"/>
      <c r="V55" s="1"/>
      <c r="W55" s="112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2"/>
      <c r="C56" s="1"/>
      <c r="D56" s="112"/>
      <c r="E56" s="11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81"/>
      <c r="R56" s="181"/>
      <c r="S56" s="181"/>
      <c r="T56" s="181"/>
      <c r="U56" s="181"/>
      <c r="V56" s="1"/>
      <c r="W56" s="112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2"/>
      <c r="C57" s="1"/>
      <c r="D57" s="112"/>
      <c r="E57" s="11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81"/>
      <c r="R57" s="181"/>
      <c r="S57" s="181"/>
      <c r="T57" s="181"/>
      <c r="U57" s="181"/>
      <c r="V57" s="1"/>
      <c r="W57" s="112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2"/>
      <c r="C58" s="1"/>
      <c r="D58" s="112"/>
      <c r="E58" s="11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81"/>
      <c r="R58" s="181"/>
      <c r="S58" s="181"/>
      <c r="T58" s="181"/>
      <c r="U58" s="181"/>
      <c r="V58" s="1"/>
      <c r="W58" s="112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2"/>
      <c r="C59" s="1"/>
      <c r="D59" s="112"/>
      <c r="E59" s="11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81"/>
      <c r="R59" s="181"/>
      <c r="S59" s="181"/>
      <c r="T59" s="181"/>
      <c r="U59" s="181"/>
      <c r="V59" s="1"/>
      <c r="W59" s="112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2"/>
      <c r="C60" s="1"/>
      <c r="D60" s="112"/>
      <c r="E60" s="11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81"/>
      <c r="R60" s="181"/>
      <c r="S60" s="181"/>
      <c r="T60" s="181"/>
      <c r="U60" s="181"/>
      <c r="V60" s="1"/>
      <c r="W60" s="112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2"/>
      <c r="C61" s="1"/>
      <c r="D61" s="112"/>
      <c r="E61" s="11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81"/>
      <c r="R61" s="181"/>
      <c r="S61" s="181"/>
      <c r="T61" s="181"/>
      <c r="U61" s="181"/>
      <c r="V61" s="1"/>
      <c r="W61" s="112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2"/>
      <c r="C62" s="1"/>
      <c r="D62" s="112"/>
      <c r="E62" s="11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81"/>
      <c r="R62" s="181"/>
      <c r="S62" s="181"/>
      <c r="T62" s="181"/>
      <c r="U62" s="181"/>
      <c r="V62" s="1"/>
      <c r="W62" s="112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2"/>
      <c r="C63" s="1"/>
      <c r="D63" s="112"/>
      <c r="E63" s="11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81"/>
      <c r="R63" s="181"/>
      <c r="S63" s="181"/>
      <c r="T63" s="181"/>
      <c r="U63" s="181"/>
      <c r="V63" s="1"/>
      <c r="W63" s="112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2"/>
      <c r="C64" s="1"/>
      <c r="D64" s="112"/>
      <c r="E64" s="11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81"/>
      <c r="R64" s="181"/>
      <c r="S64" s="181"/>
      <c r="T64" s="181"/>
      <c r="U64" s="181"/>
      <c r="V64" s="1"/>
      <c r="W64" s="112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2"/>
      <c r="C65" s="1"/>
      <c r="D65" s="112"/>
      <c r="E65" s="11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81"/>
      <c r="R65" s="181"/>
      <c r="S65" s="181"/>
      <c r="T65" s="181"/>
      <c r="U65" s="181"/>
      <c r="V65" s="1"/>
      <c r="W65" s="112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2"/>
      <c r="C66" s="1"/>
      <c r="D66" s="112"/>
      <c r="E66" s="11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81"/>
      <c r="R66" s="181"/>
      <c r="S66" s="181"/>
      <c r="T66" s="181"/>
      <c r="U66" s="181"/>
      <c r="V66" s="1"/>
      <c r="W66" s="112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2"/>
      <c r="C67" s="1"/>
      <c r="D67" s="112"/>
      <c r="E67" s="11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81"/>
      <c r="R67" s="181"/>
      <c r="S67" s="181"/>
      <c r="T67" s="181"/>
      <c r="U67" s="181"/>
      <c r="V67" s="1"/>
      <c r="W67" s="112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2"/>
      <c r="C68" s="1"/>
      <c r="D68" s="112"/>
      <c r="E68" s="11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81"/>
      <c r="R68" s="181"/>
      <c r="S68" s="181"/>
      <c r="T68" s="181"/>
      <c r="U68" s="181"/>
      <c r="V68" s="1"/>
      <c r="W68" s="112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2"/>
      <c r="C69" s="1"/>
      <c r="D69" s="112"/>
      <c r="E69" s="11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81"/>
      <c r="R69" s="181"/>
      <c r="S69" s="181"/>
      <c r="T69" s="181"/>
      <c r="U69" s="181"/>
      <c r="V69" s="1"/>
      <c r="W69" s="112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2"/>
      <c r="C70" s="1"/>
      <c r="D70" s="112"/>
      <c r="E70" s="11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81"/>
      <c r="R70" s="181"/>
      <c r="S70" s="181"/>
      <c r="T70" s="181"/>
      <c r="U70" s="181"/>
      <c r="V70" s="1"/>
      <c r="W70" s="112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2"/>
      <c r="C71" s="1"/>
      <c r="D71" s="112"/>
      <c r="E71" s="11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81"/>
      <c r="R71" s="181"/>
      <c r="S71" s="181"/>
      <c r="T71" s="181"/>
      <c r="U71" s="181"/>
      <c r="V71" s="1"/>
      <c r="W71" s="112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2"/>
      <c r="C72" s="1"/>
      <c r="D72" s="112"/>
      <c r="E72" s="11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81"/>
      <c r="R72" s="181"/>
      <c r="S72" s="181"/>
      <c r="T72" s="181"/>
      <c r="U72" s="181"/>
      <c r="V72" s="1"/>
      <c r="W72" s="112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2"/>
      <c r="C73" s="1"/>
      <c r="D73" s="112"/>
      <c r="E73" s="11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81"/>
      <c r="R73" s="181"/>
      <c r="S73" s="181"/>
      <c r="T73" s="181"/>
      <c r="U73" s="181"/>
      <c r="V73" s="1"/>
      <c r="W73" s="112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2"/>
      <c r="C74" s="1"/>
      <c r="D74" s="112"/>
      <c r="E74" s="11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81"/>
      <c r="R74" s="181"/>
      <c r="S74" s="181"/>
      <c r="T74" s="181"/>
      <c r="U74" s="181"/>
      <c r="V74" s="1"/>
      <c r="W74" s="112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2"/>
      <c r="C75" s="1"/>
      <c r="D75" s="112"/>
      <c r="E75" s="11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81"/>
      <c r="R75" s="181"/>
      <c r="S75" s="181"/>
      <c r="T75" s="181"/>
      <c r="U75" s="181"/>
      <c r="V75" s="1"/>
      <c r="W75" s="112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2"/>
      <c r="C76" s="1"/>
      <c r="D76" s="112"/>
      <c r="E76" s="11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81"/>
      <c r="R76" s="181"/>
      <c r="S76" s="181"/>
      <c r="T76" s="181"/>
      <c r="U76" s="181"/>
      <c r="V76" s="1"/>
      <c r="W76" s="112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2"/>
      <c r="C77" s="1"/>
      <c r="D77" s="112"/>
      <c r="E77" s="11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81"/>
      <c r="R77" s="181"/>
      <c r="S77" s="181"/>
      <c r="T77" s="181"/>
      <c r="U77" s="181"/>
      <c r="V77" s="1"/>
      <c r="W77" s="112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2"/>
      <c r="C78" s="1"/>
      <c r="D78" s="112"/>
      <c r="E78" s="11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81"/>
      <c r="R78" s="181"/>
      <c r="S78" s="181"/>
      <c r="T78" s="181"/>
      <c r="U78" s="181"/>
      <c r="V78" s="1"/>
      <c r="W78" s="112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2"/>
      <c r="C79" s="1"/>
      <c r="D79" s="112"/>
      <c r="E79" s="11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81"/>
      <c r="R79" s="181"/>
      <c r="S79" s="181"/>
      <c r="T79" s="181"/>
      <c r="U79" s="181"/>
      <c r="V79" s="1"/>
      <c r="W79" s="112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2"/>
      <c r="C80" s="1"/>
      <c r="D80" s="112"/>
      <c r="E80" s="11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81"/>
      <c r="R80" s="181"/>
      <c r="S80" s="181"/>
      <c r="T80" s="181"/>
      <c r="U80" s="181"/>
      <c r="V80" s="1"/>
      <c r="W80" s="112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2"/>
      <c r="C81" s="1"/>
      <c r="D81" s="112"/>
      <c r="E81" s="11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81"/>
      <c r="R81" s="181"/>
      <c r="S81" s="181"/>
      <c r="T81" s="181"/>
      <c r="U81" s="181"/>
      <c r="V81" s="1"/>
      <c r="W81" s="112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2"/>
      <c r="C82" s="1"/>
      <c r="D82" s="112"/>
      <c r="E82" s="11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81"/>
      <c r="R82" s="181"/>
      <c r="S82" s="181"/>
      <c r="T82" s="181"/>
      <c r="U82" s="181"/>
      <c r="V82" s="1"/>
      <c r="W82" s="112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2"/>
      <c r="C83" s="1"/>
      <c r="D83" s="112"/>
      <c r="E83" s="11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81"/>
      <c r="R83" s="181"/>
      <c r="S83" s="181"/>
      <c r="T83" s="181"/>
      <c r="U83" s="181"/>
      <c r="V83" s="1"/>
      <c r="W83" s="112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2"/>
      <c r="C84" s="1"/>
      <c r="D84" s="112"/>
      <c r="E84" s="11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81"/>
      <c r="R84" s="181"/>
      <c r="S84" s="181"/>
      <c r="T84" s="181"/>
      <c r="U84" s="181"/>
      <c r="V84" s="1"/>
      <c r="W84" s="112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2"/>
      <c r="C85" s="1"/>
      <c r="D85" s="112"/>
      <c r="E85" s="11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81"/>
      <c r="R85" s="181"/>
      <c r="S85" s="181"/>
      <c r="T85" s="181"/>
      <c r="U85" s="181"/>
      <c r="V85" s="1"/>
      <c r="W85" s="112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2"/>
      <c r="C86" s="1"/>
      <c r="D86" s="112"/>
      <c r="E86" s="11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81"/>
      <c r="R86" s="181"/>
      <c r="S86" s="181"/>
      <c r="T86" s="181"/>
      <c r="U86" s="181"/>
      <c r="V86" s="1"/>
      <c r="W86" s="112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2"/>
      <c r="C87" s="1"/>
      <c r="D87" s="112"/>
      <c r="E87" s="11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81"/>
      <c r="R87" s="181"/>
      <c r="S87" s="181"/>
      <c r="T87" s="181"/>
      <c r="U87" s="181"/>
      <c r="V87" s="1"/>
      <c r="W87" s="112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12"/>
      <c r="C88" s="1"/>
      <c r="D88" s="112"/>
      <c r="E88" s="11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81"/>
      <c r="R88" s="181"/>
      <c r="S88" s="181"/>
      <c r="T88" s="181"/>
      <c r="U88" s="181"/>
      <c r="V88" s="1"/>
      <c r="W88" s="112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12"/>
      <c r="C89" s="1"/>
      <c r="D89" s="112"/>
      <c r="E89" s="11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81"/>
      <c r="R89" s="181"/>
      <c r="S89" s="181"/>
      <c r="T89" s="181"/>
      <c r="U89" s="181"/>
      <c r="V89" s="1"/>
      <c r="W89" s="112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12"/>
      <c r="C90" s="1"/>
      <c r="D90" s="112"/>
      <c r="E90" s="11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81"/>
      <c r="R90" s="181"/>
      <c r="S90" s="181"/>
      <c r="T90" s="181"/>
      <c r="U90" s="181"/>
      <c r="V90" s="1"/>
      <c r="W90" s="112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12"/>
      <c r="C91" s="1"/>
      <c r="D91" s="112"/>
      <c r="E91" s="11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81"/>
      <c r="R91" s="181"/>
      <c r="S91" s="181"/>
      <c r="T91" s="181"/>
      <c r="U91" s="181"/>
      <c r="V91" s="1"/>
      <c r="W91" s="112"/>
      <c r="X91" s="1"/>
      <c r="Y91" s="83"/>
      <c r="Z91" s="83"/>
      <c r="AA91" s="83"/>
      <c r="AB91" s="83"/>
      <c r="AC91" s="83"/>
      <c r="AD91" s="83"/>
    </row>
    <row r="92" spans="1:30" x14ac:dyDescent="0.25">
      <c r="A92" s="23"/>
      <c r="B92" s="112"/>
      <c r="C92" s="1"/>
      <c r="D92" s="112"/>
      <c r="E92" s="113"/>
      <c r="G92" s="1"/>
      <c r="H92" s="37"/>
      <c r="I92" s="1"/>
      <c r="J92" s="24"/>
      <c r="K92" s="24"/>
      <c r="L92" s="24"/>
      <c r="M92" s="1"/>
      <c r="N92" s="1"/>
      <c r="O92" s="1"/>
      <c r="P92" s="1"/>
      <c r="Q92" s="181"/>
      <c r="R92" s="181"/>
      <c r="S92" s="181"/>
      <c r="T92" s="181"/>
      <c r="U92" s="181"/>
      <c r="V92" s="1"/>
      <c r="W92" s="112"/>
      <c r="X92" s="1"/>
      <c r="Y92" s="83"/>
      <c r="Z92" s="83"/>
      <c r="AA92" s="83"/>
      <c r="AB92" s="83"/>
      <c r="AC92" s="83"/>
      <c r="AD92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2019-02-01T18:15:57Z</dcterms:modified>
</cp:coreProperties>
</file>