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10" i="1" l="1"/>
  <c r="O12" i="1" s="1"/>
  <c r="O4" i="1"/>
  <c r="O11" i="1"/>
  <c r="M4" i="1"/>
  <c r="M11" i="1"/>
  <c r="M10" i="1"/>
  <c r="M12" i="1" s="1"/>
  <c r="AE12" i="1"/>
  <c r="AD12" i="1"/>
  <c r="AC12" i="1"/>
  <c r="AB12" i="1"/>
  <c r="AA12" i="1"/>
  <c r="Z12" i="1"/>
  <c r="Y12" i="1"/>
  <c r="I18" i="1"/>
  <c r="N18" i="1" s="1"/>
  <c r="X12" i="1"/>
  <c r="H18" i="1"/>
  <c r="W12" i="1"/>
  <c r="G18" i="1"/>
  <c r="V12" i="1"/>
  <c r="F18" i="1"/>
  <c r="U12" i="1"/>
  <c r="E18" i="1"/>
  <c r="T12" i="1"/>
  <c r="I17" i="1"/>
  <c r="N17" i="1" s="1"/>
  <c r="S12" i="1"/>
  <c r="H17" i="1"/>
  <c r="R12" i="1"/>
  <c r="G17" i="1"/>
  <c r="Q12" i="1"/>
  <c r="F17" i="1"/>
  <c r="P12" i="1"/>
  <c r="E17" i="1"/>
  <c r="L12" i="1"/>
  <c r="K12" i="1"/>
  <c r="J12" i="1"/>
  <c r="I12" i="1"/>
  <c r="I16" i="1" s="1"/>
  <c r="H12" i="1"/>
  <c r="H16" i="1" s="1"/>
  <c r="G12" i="1"/>
  <c r="G16" i="1" s="1"/>
  <c r="G19" i="1" s="1"/>
  <c r="F12" i="1"/>
  <c r="F16" i="1" s="1"/>
  <c r="E12" i="1"/>
  <c r="E16" i="1" s="1"/>
  <c r="E19" i="1" s="1"/>
  <c r="L17" i="1"/>
  <c r="K17" i="1"/>
  <c r="K18" i="1"/>
  <c r="M17" i="1"/>
  <c r="L18" i="1"/>
  <c r="M18" i="1"/>
  <c r="F19" i="1" l="1"/>
  <c r="K19" i="1" s="1"/>
  <c r="K16" i="1"/>
  <c r="L16" i="1"/>
  <c r="H19" i="1"/>
  <c r="L19" i="1" s="1"/>
  <c r="N12" i="1"/>
  <c r="N16" i="1" s="1"/>
  <c r="O16" i="1"/>
  <c r="O19" i="1" s="1"/>
  <c r="M16" i="1"/>
  <c r="I19" i="1"/>
  <c r="D13" i="1"/>
  <c r="M19" i="1" l="1"/>
  <c r="N19" i="1"/>
</calcChain>
</file>

<file path=xl/sharedStrings.xml><?xml version="1.0" encoding="utf-8"?>
<sst xmlns="http://schemas.openxmlformats.org/spreadsheetml/2006/main" count="97" uniqueCount="73">
  <si>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</si>
  <si>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</si>
  <si>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</si>
  <si>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</si>
  <si>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</si>
  <si>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</si>
  <si>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</si>
  <si>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</si>
  <si>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</si>
  <si>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</si>
  <si>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</si>
  <si>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</si>
  <si>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</si>
  <si>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</si>
  <si>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</si>
  <si>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</si>
  <si>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</si>
  <si>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</si>
  <si>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</si>
  <si>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</si>
  <si>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</si>
  <si>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</si>
  <si>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</si>
  <si>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</si>
  <si>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</si>
  <si>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</si>
  <si>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</si>
  <si>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</si>
  <si>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</si>
  <si>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</si>
  <si>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</si>
  <si>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</si>
  <si>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</si>
  <si>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</si>
  <si>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</si>
  <si>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Heini Salonen</t>
  </si>
  <si>
    <t>17.11.1982</t>
  </si>
  <si>
    <t>SiiPe</t>
  </si>
  <si>
    <t>8.</t>
  </si>
  <si>
    <t>Paukku</t>
  </si>
  <si>
    <t>ykköspesis</t>
  </si>
  <si>
    <t>karsintasarja</t>
  </si>
  <si>
    <t>jatkosarja</t>
  </si>
  <si>
    <t>10.</t>
  </si>
  <si>
    <t>superpesiskarsinta</t>
  </si>
  <si>
    <t>11.</t>
  </si>
  <si>
    <t>Manse PP</t>
  </si>
  <si>
    <t>suomensarja</t>
  </si>
  <si>
    <t>Paukku  2</t>
  </si>
  <si>
    <t>Lohi</t>
  </si>
  <si>
    <t>PiPe</t>
  </si>
  <si>
    <t>Manse PP = Mansen Pesäpallo, Tampere  (1978)</t>
  </si>
  <si>
    <t>Paukku = Hämeenlinnan Paukku  (1961)</t>
  </si>
  <si>
    <t>Lohi = Jyväskylän Lohi  (1924)</t>
  </si>
  <si>
    <t>PiPe = Pispalan Pesis  (2003)</t>
  </si>
  <si>
    <t>SiiPe  = Siilinjärven Pesis  (1987)</t>
  </si>
  <si>
    <t>ENSIMMÄISET</t>
  </si>
  <si>
    <t>Ottelu</t>
  </si>
  <si>
    <t>1.  ottelu</t>
  </si>
  <si>
    <t>Lyöty juoksu</t>
  </si>
  <si>
    <t>Tuotu juoksu</t>
  </si>
  <si>
    <t>Kunnari</t>
  </si>
  <si>
    <t xml:space="preserve">  17 v   6 kk   0 pv</t>
  </si>
  <si>
    <t>17.05. 2000  PeTo - Manse PP  2-0  (6-0, 6-1)</t>
  </si>
  <si>
    <t>6.  ottelu</t>
  </si>
  <si>
    <t>07.06. 2000  ViPa - Manse PP  1-0  (5-5, 2-1)</t>
  </si>
  <si>
    <t xml:space="preserve">  17 v   6 kk 21 pv</t>
  </si>
  <si>
    <t>20.  ottelu</t>
  </si>
  <si>
    <t>26.08. 2000  Manse PP - ViU  1-0  (2-2, 6-0)</t>
  </si>
  <si>
    <t xml:space="preserve">  17 v   9 kk   9 pv</t>
  </si>
  <si>
    <t>42.  ottelu</t>
  </si>
  <si>
    <t>21.07. 2006  SiiPe - HP  2-1  (6-7, 8-7, 4-0)</t>
  </si>
  <si>
    <t xml:space="preserve">  23 v   8 kk   4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</si>
</sst>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8" borderId="3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0" fontId="1" fillId="8" borderId="1" xfId="0" applyFont="1" applyFill="1" applyBorder="1"/>
    <xf numFmtId="0" fontId="1" fillId="8" borderId="3" xfId="0" applyFont="1" applyFill="1" applyBorder="1" applyAlignment="1">
      <alignment horizontal="left"/>
    </xf>
    <xf numFmtId="165" fontId="1" fillId="8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1" xfId="0" applyFont="1" applyFill="1" applyBorder="1" applyAlignment="1">
      <alignment horizontal="center"/>
    </xf>
    <xf numFmtId="0" fontId="3" fillId="3" borderId="2" xfId="0" applyFont="1" applyFill="1" applyBorder="1"/>
    <xf numFmtId="0" fontId="1" fillId="9" borderId="12" xfId="0" applyFont="1" applyFill="1" applyBorder="1"/>
    <xf numFmtId="0" fontId="3" fillId="9" borderId="7" xfId="0" applyFont="1" applyFill="1" applyBorder="1"/>
    <xf numFmtId="0" fontId="1" fillId="9" borderId="7" xfId="0" applyFont="1" applyFill="1" applyBorder="1"/>
    <xf numFmtId="0" fontId="1" fillId="9" borderId="7" xfId="0" applyFont="1" applyFill="1" applyBorder="1" applyAlignment="1">
      <alignment horizontal="right"/>
    </xf>
    <xf numFmtId="0" fontId="1" fillId="9" borderId="13" xfId="0" applyFont="1" applyFill="1" applyBorder="1"/>
    <xf numFmtId="0" fontId="1" fillId="9" borderId="11" xfId="0" applyFont="1" applyFill="1" applyBorder="1"/>
    <xf numFmtId="0" fontId="3" fillId="9" borderId="0" xfId="0" applyFont="1" applyFill="1" applyBorder="1"/>
    <xf numFmtId="0" fontId="1" fillId="9" borderId="0" xfId="0" applyFont="1" applyFill="1" applyBorder="1"/>
    <xf numFmtId="0" fontId="1" fillId="9" borderId="0" xfId="0" applyFont="1" applyFill="1" applyBorder="1" applyAlignment="1">
      <alignment horizontal="right"/>
    </xf>
    <xf numFmtId="0" fontId="1" fillId="9" borderId="5" xfId="0" applyFont="1" applyFill="1" applyBorder="1"/>
    <xf numFmtId="0" fontId="1" fillId="9" borderId="8" xfId="0" applyFont="1" applyFill="1" applyBorder="1"/>
    <xf numFmtId="0" fontId="3" fillId="9" borderId="9" xfId="0" applyFont="1" applyFill="1" applyBorder="1"/>
    <xf numFmtId="0" fontId="1" fillId="9" borderId="9" xfId="0" applyFont="1" applyFill="1" applyBorder="1"/>
    <xf numFmtId="0" fontId="1" fillId="9" borderId="9" xfId="0" applyFont="1" applyFill="1" applyBorder="1" applyAlignment="1">
      <alignment horizontal="right"/>
    </xf>
    <xf numFmtId="0" fontId="1" fillId="9" borderId="10" xfId="0" applyFont="1" applyFill="1" applyBorder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60" customWidth="1"/>
    <col min="4" max="4" width="11.42578125" style="61" customWidth="1"/>
    <col min="5" max="12" width="5.7109375" style="61" customWidth="1"/>
    <col min="13" max="13" width="6.28515625" style="61" customWidth="1"/>
    <col min="14" max="14" width="8.28515625" style="61" customWidth="1"/>
    <col min="15" max="15" width="0.42578125" style="61" customWidth="1"/>
    <col min="16" max="23" width="5.7109375" style="61" customWidth="1"/>
    <col min="24" max="27" width="5.7109375" style="26" customWidth="1"/>
    <col min="28" max="28" width="6.28515625" style="62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35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27">
        <v>2000</v>
      </c>
      <c r="C4" s="27" t="s">
        <v>45</v>
      </c>
      <c r="D4" s="41" t="s">
        <v>46</v>
      </c>
      <c r="E4" s="27">
        <v>16</v>
      </c>
      <c r="F4" s="27">
        <v>0</v>
      </c>
      <c r="G4" s="27">
        <v>2</v>
      </c>
      <c r="H4" s="27">
        <v>0</v>
      </c>
      <c r="I4" s="27">
        <v>16</v>
      </c>
      <c r="J4" s="27">
        <v>7</v>
      </c>
      <c r="K4" s="27">
        <v>5</v>
      </c>
      <c r="L4" s="27">
        <v>2</v>
      </c>
      <c r="M4" s="27">
        <f>PRODUCT(F4+G4)</f>
        <v>2</v>
      </c>
      <c r="N4" s="29">
        <v>0.36399999999999999</v>
      </c>
      <c r="O4" s="25">
        <f>PRODUCT(I4/N4)</f>
        <v>43.956043956043956</v>
      </c>
      <c r="P4" s="27"/>
      <c r="Q4" s="27"/>
      <c r="R4" s="27"/>
      <c r="S4" s="27"/>
      <c r="T4" s="27"/>
      <c r="U4" s="30">
        <v>6</v>
      </c>
      <c r="V4" s="30">
        <v>0</v>
      </c>
      <c r="W4" s="30">
        <v>0</v>
      </c>
      <c r="X4" s="30">
        <v>1</v>
      </c>
      <c r="Y4" s="30">
        <v>7</v>
      </c>
      <c r="Z4" s="68"/>
      <c r="AA4" s="27"/>
      <c r="AB4" s="27"/>
      <c r="AC4" s="27"/>
      <c r="AD4" s="27"/>
      <c r="AE4" s="27"/>
      <c r="AF4" s="50" t="s">
        <v>41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63">
        <v>2001</v>
      </c>
      <c r="C5" s="64"/>
      <c r="D5" s="65" t="s">
        <v>39</v>
      </c>
      <c r="E5" s="63"/>
      <c r="F5" s="66" t="s">
        <v>40</v>
      </c>
      <c r="G5" s="67"/>
      <c r="H5" s="64"/>
      <c r="I5" s="63"/>
      <c r="J5" s="63"/>
      <c r="K5" s="63"/>
      <c r="L5" s="63"/>
      <c r="M5" s="63"/>
      <c r="N5" s="63"/>
      <c r="O5" s="25">
        <v>0</v>
      </c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63">
        <v>2002</v>
      </c>
      <c r="C6" s="64"/>
      <c r="D6" s="65" t="s">
        <v>39</v>
      </c>
      <c r="E6" s="63"/>
      <c r="F6" s="66" t="s">
        <v>40</v>
      </c>
      <c r="G6" s="67"/>
      <c r="H6" s="64"/>
      <c r="I6" s="63"/>
      <c r="J6" s="63"/>
      <c r="K6" s="63"/>
      <c r="L6" s="63"/>
      <c r="M6" s="63"/>
      <c r="N6" s="63"/>
      <c r="O6" s="25">
        <v>0</v>
      </c>
      <c r="P6" s="27"/>
      <c r="Q6" s="27"/>
      <c r="R6" s="27"/>
      <c r="S6" s="27"/>
      <c r="T6" s="27"/>
      <c r="U6" s="30">
        <v>5</v>
      </c>
      <c r="V6" s="30">
        <v>0</v>
      </c>
      <c r="W6" s="30">
        <v>0</v>
      </c>
      <c r="X6" s="30">
        <v>2</v>
      </c>
      <c r="Y6" s="30">
        <v>9</v>
      </c>
      <c r="Z6" s="27"/>
      <c r="AA6" s="27"/>
      <c r="AB6" s="27"/>
      <c r="AC6" s="27"/>
      <c r="AD6" s="27"/>
      <c r="AE6" s="27"/>
      <c r="AF6" s="50" t="s">
        <v>41</v>
      </c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69">
        <v>2003</v>
      </c>
      <c r="C7" s="70"/>
      <c r="D7" s="71" t="s">
        <v>48</v>
      </c>
      <c r="E7" s="69"/>
      <c r="F7" s="72" t="s">
        <v>47</v>
      </c>
      <c r="G7" s="69"/>
      <c r="H7" s="69"/>
      <c r="I7" s="69"/>
      <c r="J7" s="69"/>
      <c r="K7" s="69"/>
      <c r="L7" s="69"/>
      <c r="M7" s="69"/>
      <c r="N7" s="73"/>
      <c r="O7" s="25">
        <v>0</v>
      </c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55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3">
        <v>2004</v>
      </c>
      <c r="C8" s="64"/>
      <c r="D8" s="65" t="s">
        <v>49</v>
      </c>
      <c r="E8" s="63"/>
      <c r="F8" s="66" t="s">
        <v>40</v>
      </c>
      <c r="G8" s="67"/>
      <c r="H8" s="64"/>
      <c r="I8" s="63"/>
      <c r="J8" s="63"/>
      <c r="K8" s="63"/>
      <c r="L8" s="63"/>
      <c r="M8" s="63"/>
      <c r="N8" s="63"/>
      <c r="O8" s="25">
        <v>0</v>
      </c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55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3">
        <v>2005</v>
      </c>
      <c r="C9" s="64"/>
      <c r="D9" s="65" t="s">
        <v>50</v>
      </c>
      <c r="E9" s="63"/>
      <c r="F9" s="66" t="s">
        <v>40</v>
      </c>
      <c r="G9" s="67"/>
      <c r="H9" s="64"/>
      <c r="I9" s="63"/>
      <c r="J9" s="63"/>
      <c r="K9" s="63"/>
      <c r="L9" s="63"/>
      <c r="M9" s="63"/>
      <c r="N9" s="63"/>
      <c r="O9" s="25">
        <v>0</v>
      </c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55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27">
        <v>2006</v>
      </c>
      <c r="C10" s="42" t="s">
        <v>38</v>
      </c>
      <c r="D10" s="41" t="s">
        <v>37</v>
      </c>
      <c r="E10" s="27">
        <v>20</v>
      </c>
      <c r="F10" s="27">
        <v>1</v>
      </c>
      <c r="G10" s="27">
        <v>9</v>
      </c>
      <c r="H10" s="27">
        <v>8</v>
      </c>
      <c r="I10" s="27">
        <v>45</v>
      </c>
      <c r="J10" s="27">
        <v>10</v>
      </c>
      <c r="K10" s="27">
        <v>11</v>
      </c>
      <c r="L10" s="27">
        <v>14</v>
      </c>
      <c r="M10" s="27">
        <f>PRODUCT(F10+G10)</f>
        <v>10</v>
      </c>
      <c r="N10" s="29">
        <v>0.40899999999999997</v>
      </c>
      <c r="O10" s="25">
        <f>PRODUCT(I10/N10)</f>
        <v>110.02444987775061</v>
      </c>
      <c r="P10" s="27">
        <v>7</v>
      </c>
      <c r="Q10" s="27">
        <v>0</v>
      </c>
      <c r="R10" s="27">
        <v>3</v>
      </c>
      <c r="S10" s="27">
        <v>1</v>
      </c>
      <c r="T10" s="27">
        <v>26</v>
      </c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55" t="s">
        <v>42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27">
        <v>2007</v>
      </c>
      <c r="C11" s="42" t="s">
        <v>43</v>
      </c>
      <c r="D11" s="41" t="s">
        <v>37</v>
      </c>
      <c r="E11" s="27">
        <v>20</v>
      </c>
      <c r="F11" s="27">
        <v>0</v>
      </c>
      <c r="G11" s="27">
        <v>6</v>
      </c>
      <c r="H11" s="27">
        <v>7</v>
      </c>
      <c r="I11" s="27">
        <v>45</v>
      </c>
      <c r="J11" s="27">
        <v>8</v>
      </c>
      <c r="K11" s="27">
        <v>20</v>
      </c>
      <c r="L11" s="27">
        <v>11</v>
      </c>
      <c r="M11" s="27">
        <f>PRODUCT(F11+G11)</f>
        <v>6</v>
      </c>
      <c r="N11" s="29">
        <v>0.433</v>
      </c>
      <c r="O11" s="25">
        <f>PRODUCT(I11/N11)</f>
        <v>103.92609699769054</v>
      </c>
      <c r="P11" s="27"/>
      <c r="Q11" s="27"/>
      <c r="R11" s="27"/>
      <c r="S11" s="27"/>
      <c r="T11" s="27"/>
      <c r="U11" s="30">
        <v>2</v>
      </c>
      <c r="V11" s="30">
        <v>0</v>
      </c>
      <c r="W11" s="30">
        <v>2</v>
      </c>
      <c r="X11" s="30">
        <v>0</v>
      </c>
      <c r="Y11" s="30">
        <v>11</v>
      </c>
      <c r="Z11" s="27"/>
      <c r="AA11" s="27"/>
      <c r="AB11" s="27"/>
      <c r="AC11" s="27"/>
      <c r="AD11" s="27"/>
      <c r="AE11" s="27"/>
      <c r="AF11" s="74" t="s">
        <v>44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17" t="s">
        <v>9</v>
      </c>
      <c r="C12" s="18"/>
      <c r="D12" s="16"/>
      <c r="E12" s="19">
        <f t="shared" ref="E12:M12" si="0">SUM(E4:E11)</f>
        <v>56</v>
      </c>
      <c r="F12" s="19">
        <f t="shared" si="0"/>
        <v>1</v>
      </c>
      <c r="G12" s="19">
        <f t="shared" si="0"/>
        <v>17</v>
      </c>
      <c r="H12" s="19">
        <f t="shared" si="0"/>
        <v>15</v>
      </c>
      <c r="I12" s="19">
        <f t="shared" si="0"/>
        <v>106</v>
      </c>
      <c r="J12" s="19">
        <f t="shared" si="0"/>
        <v>25</v>
      </c>
      <c r="K12" s="19">
        <f t="shared" si="0"/>
        <v>36</v>
      </c>
      <c r="L12" s="19">
        <f t="shared" si="0"/>
        <v>27</v>
      </c>
      <c r="M12" s="19">
        <f t="shared" si="0"/>
        <v>18</v>
      </c>
      <c r="N12" s="31">
        <f>PRODUCT(I12/O12)</f>
        <v>0.41100151670516971</v>
      </c>
      <c r="O12" s="32">
        <f t="shared" ref="O12:AE12" si="1">SUM(O4:O11)</f>
        <v>257.90659083148512</v>
      </c>
      <c r="P12" s="19">
        <f t="shared" si="1"/>
        <v>7</v>
      </c>
      <c r="Q12" s="19">
        <f t="shared" si="1"/>
        <v>0</v>
      </c>
      <c r="R12" s="19">
        <f t="shared" si="1"/>
        <v>3</v>
      </c>
      <c r="S12" s="19">
        <f t="shared" si="1"/>
        <v>1</v>
      </c>
      <c r="T12" s="19">
        <f t="shared" si="1"/>
        <v>26</v>
      </c>
      <c r="U12" s="19">
        <f t="shared" si="1"/>
        <v>13</v>
      </c>
      <c r="V12" s="19">
        <f t="shared" si="1"/>
        <v>0</v>
      </c>
      <c r="W12" s="19">
        <f t="shared" si="1"/>
        <v>2</v>
      </c>
      <c r="X12" s="19">
        <f t="shared" si="1"/>
        <v>3</v>
      </c>
      <c r="Y12" s="19">
        <f t="shared" si="1"/>
        <v>27</v>
      </c>
      <c r="Z12" s="19">
        <f t="shared" si="1"/>
        <v>0</v>
      </c>
      <c r="AA12" s="19">
        <f t="shared" si="1"/>
        <v>0</v>
      </c>
      <c r="AB12" s="19">
        <f t="shared" si="1"/>
        <v>0</v>
      </c>
      <c r="AC12" s="19">
        <f t="shared" si="1"/>
        <v>0</v>
      </c>
      <c r="AD12" s="19">
        <f t="shared" si="1"/>
        <v>0</v>
      </c>
      <c r="AE12" s="19">
        <f t="shared" si="1"/>
        <v>0</v>
      </c>
      <c r="AF12" s="14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8" t="s">
        <v>2</v>
      </c>
      <c r="C13" s="33"/>
      <c r="D13" s="34">
        <f>SUM(F12:H12)+((I12-F12-G12)/3)+(E12/3)+(Z12*25)+(AA12*25)+(AB12*10)+(AC12*25)+(AD12*20)+(AE12*15)</f>
        <v>81</v>
      </c>
      <c r="E13" s="1"/>
      <c r="F13" s="1"/>
      <c r="G13" s="1"/>
      <c r="H13" s="1"/>
      <c r="I13" s="1"/>
      <c r="J13" s="1"/>
      <c r="K13" s="1"/>
      <c r="L13" s="1"/>
      <c r="M13" s="1"/>
      <c r="N13" s="35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5"/>
      <c r="AC13" s="1"/>
      <c r="AD13" s="36"/>
      <c r="AE13" s="1"/>
      <c r="AF13" s="1"/>
      <c r="AG13" s="24"/>
      <c r="AH13" s="9"/>
      <c r="AI13" s="9"/>
      <c r="AJ13" s="9"/>
      <c r="AK13" s="9"/>
      <c r="AL13" s="9"/>
    </row>
    <row r="14" spans="1:38" s="10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5"/>
      <c r="O14" s="37"/>
      <c r="P14" s="1"/>
      <c r="Q14" s="38"/>
      <c r="R14" s="1"/>
      <c r="S14" s="1"/>
      <c r="T14" s="1"/>
      <c r="U14" s="1"/>
      <c r="V14" s="1"/>
      <c r="W14" s="1"/>
      <c r="X14" s="1"/>
      <c r="Y14" s="1"/>
      <c r="Z14" s="1"/>
      <c r="AA14" s="1"/>
      <c r="AB14" s="25"/>
      <c r="AC14" s="1"/>
      <c r="AD14" s="1"/>
      <c r="AE14" s="1"/>
      <c r="AF14" s="39"/>
      <c r="AG14" s="24"/>
      <c r="AH14" s="9"/>
      <c r="AI14" s="9"/>
      <c r="AJ14" s="9"/>
      <c r="AK14" s="9"/>
      <c r="AL14" s="9"/>
    </row>
    <row r="15" spans="1:38" ht="15" customHeight="1" x14ac:dyDescent="0.25">
      <c r="A15" s="1"/>
      <c r="B15" s="23" t="s">
        <v>16</v>
      </c>
      <c r="C15" s="40"/>
      <c r="D15" s="40"/>
      <c r="E15" s="19" t="s">
        <v>4</v>
      </c>
      <c r="F15" s="19" t="s">
        <v>13</v>
      </c>
      <c r="G15" s="16" t="s">
        <v>14</v>
      </c>
      <c r="H15" s="19" t="s">
        <v>15</v>
      </c>
      <c r="I15" s="19" t="s">
        <v>3</v>
      </c>
      <c r="J15" s="1"/>
      <c r="K15" s="19" t="s">
        <v>25</v>
      </c>
      <c r="L15" s="19" t="s">
        <v>26</v>
      </c>
      <c r="M15" s="19" t="s">
        <v>27</v>
      </c>
      <c r="N15" s="31" t="s">
        <v>33</v>
      </c>
      <c r="O15" s="25"/>
      <c r="P15" s="41" t="s">
        <v>56</v>
      </c>
      <c r="Q15" s="13"/>
      <c r="R15" s="13"/>
      <c r="S15" s="13"/>
      <c r="T15" s="76"/>
      <c r="U15" s="76"/>
      <c r="V15" s="76"/>
      <c r="W15" s="76"/>
      <c r="X15" s="76"/>
      <c r="Y15" s="13"/>
      <c r="Z15" s="13"/>
      <c r="AA15" s="13"/>
      <c r="AB15" s="13"/>
      <c r="AC15" s="13"/>
      <c r="AD15" s="13"/>
      <c r="AE15" s="13"/>
      <c r="AF15" s="42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41" t="s">
        <v>17</v>
      </c>
      <c r="C16" s="13"/>
      <c r="D16" s="43"/>
      <c r="E16" s="27">
        <f>PRODUCT(E12)</f>
        <v>56</v>
      </c>
      <c r="F16" s="27">
        <f>PRODUCT(F12)</f>
        <v>1</v>
      </c>
      <c r="G16" s="27">
        <f>PRODUCT(G12)</f>
        <v>17</v>
      </c>
      <c r="H16" s="27">
        <f>PRODUCT(H12)</f>
        <v>15</v>
      </c>
      <c r="I16" s="27">
        <f>PRODUCT(I12)</f>
        <v>106</v>
      </c>
      <c r="J16" s="1"/>
      <c r="K16" s="44">
        <f>PRODUCT((F16+G16)/E16)</f>
        <v>0.32142857142857145</v>
      </c>
      <c r="L16" s="44">
        <f>PRODUCT(H16/E16)</f>
        <v>0.26785714285714285</v>
      </c>
      <c r="M16" s="44">
        <f>PRODUCT(I16/E16)</f>
        <v>1.8928571428571428</v>
      </c>
      <c r="N16" s="29">
        <f>PRODUCT(N12)</f>
        <v>0.41100151670516971</v>
      </c>
      <c r="O16" s="25">
        <f>PRODUCT(O12)</f>
        <v>257.90659083148512</v>
      </c>
      <c r="P16" s="77" t="s">
        <v>57</v>
      </c>
      <c r="Q16" s="78"/>
      <c r="R16" s="78"/>
      <c r="S16" s="79" t="s">
        <v>63</v>
      </c>
      <c r="T16" s="79"/>
      <c r="U16" s="79"/>
      <c r="V16" s="79"/>
      <c r="W16" s="79"/>
      <c r="X16" s="79"/>
      <c r="Y16" s="79"/>
      <c r="Z16" s="79"/>
      <c r="AA16" s="79"/>
      <c r="AB16" s="79"/>
      <c r="AC16" s="79"/>
      <c r="AD16" s="80" t="s">
        <v>58</v>
      </c>
      <c r="AE16" s="79"/>
      <c r="AF16" s="81" t="s">
        <v>62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45" t="s">
        <v>18</v>
      </c>
      <c r="C17" s="46"/>
      <c r="D17" s="47"/>
      <c r="E17" s="27">
        <f>PRODUCT(P12)</f>
        <v>7</v>
      </c>
      <c r="F17" s="27">
        <f>PRODUCT(Q12)</f>
        <v>0</v>
      </c>
      <c r="G17" s="27">
        <f>PRODUCT(R12)</f>
        <v>3</v>
      </c>
      <c r="H17" s="27">
        <f>PRODUCT(S12)</f>
        <v>1</v>
      </c>
      <c r="I17" s="27">
        <f>PRODUCT(T12)</f>
        <v>26</v>
      </c>
      <c r="J17" s="1"/>
      <c r="K17" s="44">
        <f>PRODUCT((F17+G17)/E17)</f>
        <v>0.42857142857142855</v>
      </c>
      <c r="L17" s="44">
        <f>PRODUCT(H17/E17)</f>
        <v>0.14285714285714285</v>
      </c>
      <c r="M17" s="44">
        <f>PRODUCT(I17/E17)</f>
        <v>3.7142857142857144</v>
      </c>
      <c r="N17" s="29">
        <f>PRODUCT(I17/O17)</f>
        <v>0.54166666666666663</v>
      </c>
      <c r="O17" s="75">
        <v>48</v>
      </c>
      <c r="P17" s="82" t="s">
        <v>59</v>
      </c>
      <c r="Q17" s="83"/>
      <c r="R17" s="83"/>
      <c r="S17" s="84" t="s">
        <v>65</v>
      </c>
      <c r="T17" s="84"/>
      <c r="U17" s="84"/>
      <c r="V17" s="84"/>
      <c r="W17" s="84"/>
      <c r="X17" s="84"/>
      <c r="Y17" s="84"/>
      <c r="Z17" s="84"/>
      <c r="AA17" s="84"/>
      <c r="AB17" s="84"/>
      <c r="AC17" s="84"/>
      <c r="AD17" s="85" t="s">
        <v>64</v>
      </c>
      <c r="AE17" s="84"/>
      <c r="AF17" s="86" t="s">
        <v>66</v>
      </c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48" t="s">
        <v>19</v>
      </c>
      <c r="C18" s="49"/>
      <c r="D18" s="50"/>
      <c r="E18" s="30">
        <f>PRODUCT(U12)</f>
        <v>13</v>
      </c>
      <c r="F18" s="30">
        <f>PRODUCT(V12)</f>
        <v>0</v>
      </c>
      <c r="G18" s="30">
        <f>PRODUCT(W12)</f>
        <v>2</v>
      </c>
      <c r="H18" s="30">
        <f>PRODUCT(X12)</f>
        <v>3</v>
      </c>
      <c r="I18" s="30">
        <f>PRODUCT(Y12)</f>
        <v>27</v>
      </c>
      <c r="J18" s="1"/>
      <c r="K18" s="51">
        <f>PRODUCT((F18+G18)/E18)</f>
        <v>0.15384615384615385</v>
      </c>
      <c r="L18" s="51">
        <f>PRODUCT(H18/E18)</f>
        <v>0.23076923076923078</v>
      </c>
      <c r="M18" s="51">
        <f>PRODUCT(I18/E18)</f>
        <v>2.0769230769230771</v>
      </c>
      <c r="N18" s="52">
        <f>PRODUCT(I18/O18)</f>
        <v>0.51923076923076927</v>
      </c>
      <c r="O18" s="25">
        <v>52</v>
      </c>
      <c r="P18" s="82" t="s">
        <v>60</v>
      </c>
      <c r="Q18" s="83"/>
      <c r="R18" s="83"/>
      <c r="S18" s="84" t="s">
        <v>68</v>
      </c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5" t="s">
        <v>67</v>
      </c>
      <c r="AE18" s="84"/>
      <c r="AF18" s="86" t="s">
        <v>69</v>
      </c>
      <c r="AG18" s="24"/>
      <c r="AH18" s="9"/>
      <c r="AI18" s="9"/>
      <c r="AJ18" s="9"/>
      <c r="AK18" s="9"/>
      <c r="AL18" s="9"/>
    </row>
    <row r="19" spans="1:38" ht="15" customHeight="1" x14ac:dyDescent="0.2">
      <c r="A19" s="1"/>
      <c r="B19" s="53" t="s">
        <v>20</v>
      </c>
      <c r="C19" s="54"/>
      <c r="D19" s="55"/>
      <c r="E19" s="19">
        <f>SUM(E16:E18)</f>
        <v>76</v>
      </c>
      <c r="F19" s="19">
        <f>SUM(F16:F18)</f>
        <v>1</v>
      </c>
      <c r="G19" s="19">
        <f>SUM(G16:G18)</f>
        <v>22</v>
      </c>
      <c r="H19" s="19">
        <f>SUM(H16:H18)</f>
        <v>19</v>
      </c>
      <c r="I19" s="19">
        <f>SUM(I16:I18)</f>
        <v>159</v>
      </c>
      <c r="J19" s="1"/>
      <c r="K19" s="56">
        <f>PRODUCT((F19+G19)/E19)</f>
        <v>0.30263157894736842</v>
      </c>
      <c r="L19" s="56">
        <f>PRODUCT(H19/E19)</f>
        <v>0.25</v>
      </c>
      <c r="M19" s="56">
        <f>PRODUCT(I19/E19)</f>
        <v>2.0921052631578947</v>
      </c>
      <c r="N19" s="31">
        <f>PRODUCT(I19/O19)</f>
        <v>0.44424999168250223</v>
      </c>
      <c r="O19" s="25">
        <f>SUM(O16:O18)</f>
        <v>357.90659083148512</v>
      </c>
      <c r="P19" s="87" t="s">
        <v>61</v>
      </c>
      <c r="Q19" s="88"/>
      <c r="R19" s="88"/>
      <c r="S19" s="89" t="s">
        <v>71</v>
      </c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90" t="s">
        <v>70</v>
      </c>
      <c r="AE19" s="89"/>
      <c r="AF19" s="91" t="s">
        <v>72</v>
      </c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36"/>
      <c r="C20" s="36"/>
      <c r="D20" s="36"/>
      <c r="E20" s="36"/>
      <c r="F20" s="36"/>
      <c r="G20" s="36"/>
      <c r="H20" s="36"/>
      <c r="I20" s="36"/>
      <c r="J20" s="1"/>
      <c r="K20" s="36"/>
      <c r="L20" s="36"/>
      <c r="M20" s="36"/>
      <c r="N20" s="35"/>
      <c r="O20" s="25"/>
      <c r="P20" s="1"/>
      <c r="Q20" s="38"/>
      <c r="R20" s="1"/>
      <c r="S20" s="1"/>
      <c r="T20" s="25"/>
      <c r="U20" s="25"/>
      <c r="V20" s="57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 t="s">
        <v>34</v>
      </c>
      <c r="C21" s="1"/>
      <c r="D21" s="1" t="s">
        <v>51</v>
      </c>
      <c r="E21" s="1"/>
      <c r="F21" s="25"/>
      <c r="G21" s="1"/>
      <c r="H21" s="1"/>
      <c r="I21" s="1"/>
      <c r="J21" s="1"/>
      <c r="K21" s="1"/>
      <c r="L21" s="1"/>
      <c r="M21" s="1"/>
      <c r="N21" s="38"/>
      <c r="O21" s="25"/>
      <c r="P21" s="1"/>
      <c r="Q21" s="38"/>
      <c r="R21" s="1"/>
      <c r="S21" s="1"/>
      <c r="T21" s="25"/>
      <c r="U21" s="25"/>
      <c r="V21" s="57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 t="s">
        <v>52</v>
      </c>
      <c r="E22" s="1"/>
      <c r="F22" s="25"/>
      <c r="G22" s="1"/>
      <c r="H22" s="1"/>
      <c r="I22" s="1"/>
      <c r="J22" s="1"/>
      <c r="K22" s="1"/>
      <c r="L22" s="1"/>
      <c r="M22" s="1"/>
      <c r="N22" s="38"/>
      <c r="O22" s="25"/>
      <c r="P22" s="1"/>
      <c r="Q22" s="38"/>
      <c r="R22" s="1"/>
      <c r="S22" s="1"/>
      <c r="T22" s="25"/>
      <c r="U22" s="25"/>
      <c r="V22" s="57"/>
      <c r="W22" s="1"/>
      <c r="X22" s="1"/>
      <c r="Y22" s="1"/>
      <c r="Z22" s="1"/>
      <c r="AA22" s="1"/>
      <c r="AB22" s="25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 t="s">
        <v>53</v>
      </c>
      <c r="E23" s="1"/>
      <c r="F23" s="25"/>
      <c r="G23" s="1"/>
      <c r="H23" s="1"/>
      <c r="I23" s="1"/>
      <c r="J23" s="1"/>
      <c r="K23" s="1"/>
      <c r="L23" s="1"/>
      <c r="M23" s="1"/>
      <c r="N23" s="38"/>
      <c r="O23" s="25"/>
      <c r="P23" s="1"/>
      <c r="Q23" s="38"/>
      <c r="R23" s="1"/>
      <c r="S23" s="1"/>
      <c r="T23" s="25"/>
      <c r="U23" s="25"/>
      <c r="V23" s="57"/>
      <c r="W23" s="1"/>
      <c r="X23" s="1"/>
      <c r="Y23" s="1"/>
      <c r="Z23" s="1"/>
      <c r="AA23" s="1"/>
      <c r="AB23" s="25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 t="s">
        <v>54</v>
      </c>
      <c r="E24" s="1"/>
      <c r="F24" s="25"/>
      <c r="G24" s="1"/>
      <c r="H24" s="1"/>
      <c r="I24" s="1"/>
      <c r="J24" s="1"/>
      <c r="K24" s="1"/>
      <c r="L24" s="1"/>
      <c r="M24" s="1"/>
      <c r="N24" s="38"/>
      <c r="O24" s="25"/>
      <c r="P24" s="1"/>
      <c r="Q24" s="38"/>
      <c r="R24" s="1"/>
      <c r="S24" s="1"/>
      <c r="T24" s="25"/>
      <c r="U24" s="25"/>
      <c r="V24" s="57"/>
      <c r="W24" s="1"/>
      <c r="X24" s="1"/>
      <c r="Y24" s="1"/>
      <c r="Z24" s="1"/>
      <c r="AA24" s="1"/>
      <c r="AB24" s="25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 t="s">
        <v>55</v>
      </c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38"/>
      <c r="R25" s="1"/>
      <c r="S25" s="1"/>
      <c r="T25" s="25"/>
      <c r="U25" s="25"/>
      <c r="V25" s="57"/>
      <c r="W25" s="1"/>
      <c r="X25" s="1"/>
      <c r="Y25" s="1"/>
      <c r="Z25" s="1"/>
      <c r="AA25" s="1"/>
      <c r="AB25" s="25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s="59" customFormat="1" ht="15" customHeight="1" x14ac:dyDescent="0.25">
      <c r="A26" s="1"/>
      <c r="B26" s="1"/>
      <c r="C26" s="9"/>
      <c r="D26" s="9"/>
      <c r="E26" s="1"/>
      <c r="F26" s="1"/>
      <c r="G26" s="1"/>
      <c r="H26" s="1"/>
      <c r="I26" s="1"/>
      <c r="J26" s="1"/>
      <c r="K26" s="1"/>
      <c r="L26" s="1"/>
      <c r="M26" s="58"/>
      <c r="N26" s="58"/>
      <c r="O26" s="25"/>
      <c r="P26" s="1"/>
      <c r="Q26" s="38"/>
      <c r="R26" s="1"/>
      <c r="S26" s="25"/>
      <c r="T26" s="25"/>
      <c r="U26" s="25"/>
      <c r="V26" s="25"/>
      <c r="W26" s="1"/>
      <c r="X26" s="1"/>
      <c r="Y26" s="1"/>
      <c r="Z26" s="1"/>
      <c r="AA26" s="1"/>
      <c r="AB26" s="25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s="59" customFormat="1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5"/>
      <c r="P27" s="1"/>
      <c r="Q27" s="38"/>
      <c r="R27" s="1"/>
      <c r="S27" s="1"/>
      <c r="T27" s="25"/>
      <c r="U27" s="25"/>
      <c r="V27" s="57"/>
      <c r="W27" s="1"/>
      <c r="X27" s="1"/>
      <c r="Y27" s="1"/>
      <c r="Z27" s="1"/>
      <c r="AA27" s="1"/>
      <c r="AB27" s="25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s="59" customFormat="1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5"/>
      <c r="P28" s="1"/>
      <c r="Q28" s="38"/>
      <c r="R28" s="1"/>
      <c r="S28" s="1"/>
      <c r="T28" s="25"/>
      <c r="U28" s="25"/>
      <c r="V28" s="57"/>
      <c r="W28" s="1"/>
      <c r="X28" s="1"/>
      <c r="Y28" s="1"/>
      <c r="Z28" s="1"/>
      <c r="AA28" s="1"/>
      <c r="AB28" s="25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s="59" customFormat="1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25"/>
      <c r="P29" s="1"/>
      <c r="Q29" s="38"/>
      <c r="R29" s="1"/>
      <c r="S29" s="1"/>
      <c r="T29" s="25"/>
      <c r="U29" s="25"/>
      <c r="V29" s="57"/>
      <c r="W29" s="1"/>
      <c r="X29" s="1"/>
      <c r="Y29" s="1"/>
      <c r="Z29" s="1"/>
      <c r="AA29" s="1"/>
      <c r="AB29" s="25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s="59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5"/>
      <c r="P30" s="1"/>
      <c r="Q30" s="38"/>
      <c r="R30" s="1"/>
      <c r="S30" s="1"/>
      <c r="T30" s="25"/>
      <c r="U30" s="25"/>
      <c r="V30" s="57"/>
      <c r="W30" s="1"/>
      <c r="X30" s="1"/>
      <c r="Y30" s="1"/>
      <c r="Z30" s="1"/>
      <c r="AA30" s="1"/>
      <c r="AB30" s="25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s="59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25"/>
      <c r="P31" s="1"/>
      <c r="Q31" s="38"/>
      <c r="R31" s="1"/>
      <c r="S31" s="1"/>
      <c r="T31" s="25"/>
      <c r="U31" s="25"/>
      <c r="V31" s="57"/>
      <c r="W31" s="1"/>
      <c r="X31" s="1"/>
      <c r="Y31" s="1"/>
      <c r="Z31" s="1"/>
      <c r="AA31" s="1"/>
      <c r="AB31" s="25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s="59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8"/>
      <c r="R32" s="1"/>
      <c r="S32" s="1"/>
      <c r="T32" s="25"/>
      <c r="U32" s="25"/>
      <c r="V32" s="57"/>
      <c r="W32" s="1"/>
      <c r="X32" s="1"/>
      <c r="Y32" s="1"/>
      <c r="Z32" s="1"/>
      <c r="AA32" s="1"/>
      <c r="AB32" s="25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9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25"/>
      <c r="P33" s="1"/>
      <c r="Q33" s="38"/>
      <c r="R33" s="1"/>
      <c r="S33" s="1"/>
      <c r="T33" s="25"/>
      <c r="U33" s="25"/>
      <c r="V33" s="57"/>
      <c r="W33" s="1"/>
      <c r="X33" s="1"/>
      <c r="Y33" s="1"/>
      <c r="Z33" s="1"/>
      <c r="AA33" s="1"/>
      <c r="AB33" s="25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9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38"/>
      <c r="R34" s="1"/>
      <c r="S34" s="1"/>
      <c r="T34" s="25"/>
      <c r="U34" s="25"/>
      <c r="V34" s="57"/>
      <c r="W34" s="1"/>
      <c r="X34" s="1"/>
      <c r="Y34" s="1"/>
      <c r="Z34" s="1"/>
      <c r="AA34" s="1"/>
      <c r="AB34" s="25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9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38"/>
      <c r="R35" s="1"/>
      <c r="S35" s="1"/>
      <c r="T35" s="25"/>
      <c r="U35" s="25"/>
      <c r="V35" s="57"/>
      <c r="W35" s="1"/>
      <c r="X35" s="1"/>
      <c r="Y35" s="1"/>
      <c r="Z35" s="1"/>
      <c r="AA35" s="1"/>
      <c r="AB35" s="25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s="59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38"/>
      <c r="R36" s="1"/>
      <c r="S36" s="1"/>
      <c r="T36" s="25"/>
      <c r="U36" s="25"/>
      <c r="V36" s="57"/>
      <c r="W36" s="1"/>
      <c r="X36" s="1"/>
      <c r="Y36" s="1"/>
      <c r="Z36" s="1"/>
      <c r="AA36" s="1"/>
      <c r="AB36" s="25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s="59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38"/>
      <c r="R37" s="1"/>
      <c r="S37" s="1"/>
      <c r="T37" s="25"/>
      <c r="U37" s="25"/>
      <c r="V37" s="57"/>
      <c r="W37" s="1"/>
      <c r="X37" s="1"/>
      <c r="Y37" s="1"/>
      <c r="Z37" s="1"/>
      <c r="AA37" s="1"/>
      <c r="AB37" s="25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s="59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5"/>
      <c r="P38" s="1"/>
      <c r="Q38" s="38"/>
      <c r="R38" s="1"/>
      <c r="S38" s="1"/>
      <c r="T38" s="25"/>
      <c r="U38" s="25"/>
      <c r="V38" s="57"/>
      <c r="W38" s="1"/>
      <c r="X38" s="1"/>
      <c r="Y38" s="1"/>
      <c r="Z38" s="1"/>
      <c r="AA38" s="1"/>
      <c r="AB38" s="25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s="59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5"/>
      <c r="P39" s="1"/>
      <c r="Q39" s="38"/>
      <c r="R39" s="1"/>
      <c r="S39" s="1"/>
      <c r="T39" s="25"/>
      <c r="U39" s="25"/>
      <c r="V39" s="57"/>
      <c r="W39" s="1"/>
      <c r="X39" s="1"/>
      <c r="Y39" s="1"/>
      <c r="Z39" s="1"/>
      <c r="AA39" s="1"/>
      <c r="AB39" s="25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s="59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5"/>
      <c r="P40" s="1"/>
      <c r="Q40" s="38"/>
      <c r="R40" s="1"/>
      <c r="S40" s="1"/>
      <c r="T40" s="25"/>
      <c r="U40" s="25"/>
      <c r="V40" s="57"/>
      <c r="W40" s="1"/>
      <c r="X40" s="1"/>
      <c r="Y40" s="1"/>
      <c r="Z40" s="1"/>
      <c r="AA40" s="1"/>
      <c r="AB40" s="25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s="59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25"/>
      <c r="U41" s="25"/>
      <c r="V41" s="57"/>
      <c r="W41" s="1"/>
      <c r="X41" s="1"/>
      <c r="Y41" s="1"/>
      <c r="Z41" s="1"/>
      <c r="AA41" s="1"/>
      <c r="AB41" s="25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s="59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25"/>
      <c r="U42" s="25"/>
      <c r="V42" s="57"/>
      <c r="W42" s="1"/>
      <c r="X42" s="1"/>
      <c r="Y42" s="1"/>
      <c r="Z42" s="1"/>
      <c r="AA42" s="1"/>
      <c r="AB42" s="25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s="59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25"/>
      <c r="U43" s="25"/>
      <c r="V43" s="57"/>
      <c r="W43" s="1"/>
      <c r="X43" s="1"/>
      <c r="Y43" s="1"/>
      <c r="Z43" s="1"/>
      <c r="AA43" s="1"/>
      <c r="AB43" s="25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s="59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25"/>
      <c r="U44" s="25"/>
      <c r="V44" s="57"/>
      <c r="W44" s="1"/>
      <c r="X44" s="1"/>
      <c r="Y44" s="1"/>
      <c r="Z44" s="1"/>
      <c r="AA44" s="1"/>
      <c r="AB44" s="25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s="59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5"/>
      <c r="P45" s="1"/>
      <c r="Q45" s="38"/>
      <c r="R45" s="1"/>
      <c r="S45" s="1"/>
      <c r="T45" s="25"/>
      <c r="U45" s="25"/>
      <c r="V45" s="57"/>
      <c r="W45" s="1"/>
      <c r="X45" s="1"/>
      <c r="Y45" s="1"/>
      <c r="Z45" s="1"/>
      <c r="AA45" s="1"/>
      <c r="AB45" s="25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s="59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5"/>
      <c r="P46" s="1"/>
      <c r="Q46" s="38"/>
      <c r="R46" s="1"/>
      <c r="S46" s="1"/>
      <c r="T46" s="25"/>
      <c r="U46" s="25"/>
      <c r="V46" s="57"/>
      <c r="W46" s="1"/>
      <c r="X46" s="1"/>
      <c r="Y46" s="1"/>
      <c r="Z46" s="1"/>
      <c r="AA46" s="1"/>
      <c r="AB46" s="25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s="59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25"/>
      <c r="U47" s="25"/>
      <c r="V47" s="57"/>
      <c r="W47" s="1"/>
      <c r="X47" s="1"/>
      <c r="Y47" s="1"/>
      <c r="Z47" s="1"/>
      <c r="AA47" s="1"/>
      <c r="AB47" s="25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s="59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5"/>
      <c r="P48" s="1"/>
      <c r="Q48" s="38"/>
      <c r="R48" s="1"/>
      <c r="S48" s="1"/>
      <c r="T48" s="25"/>
      <c r="U48" s="25"/>
      <c r="V48" s="57"/>
      <c r="W48" s="1"/>
      <c r="X48" s="1"/>
      <c r="Y48" s="1"/>
      <c r="Z48" s="1"/>
      <c r="AA48" s="1"/>
      <c r="AB48" s="25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s="59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25"/>
      <c r="P49" s="1"/>
      <c r="Q49" s="38"/>
      <c r="R49" s="1"/>
      <c r="S49" s="1"/>
      <c r="T49" s="25"/>
      <c r="U49" s="25"/>
      <c r="V49" s="57"/>
      <c r="W49" s="1"/>
      <c r="X49" s="1"/>
      <c r="Y49" s="1"/>
      <c r="Z49" s="1"/>
      <c r="AA49" s="1"/>
      <c r="AB49" s="25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s="59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25"/>
      <c r="P50" s="1"/>
      <c r="Q50" s="38"/>
      <c r="R50" s="1"/>
      <c r="S50" s="1"/>
      <c r="T50" s="25"/>
      <c r="U50" s="25"/>
      <c r="V50" s="57"/>
      <c r="W50" s="1"/>
      <c r="X50" s="1"/>
      <c r="Y50" s="1"/>
      <c r="Z50" s="1"/>
      <c r="AA50" s="1"/>
      <c r="AB50" s="25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s="59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5"/>
      <c r="P51" s="1"/>
      <c r="Q51" s="38"/>
      <c r="R51" s="1"/>
      <c r="S51" s="1"/>
      <c r="T51" s="25"/>
      <c r="U51" s="25"/>
      <c r="V51" s="57"/>
      <c r="W51" s="1"/>
      <c r="X51" s="1"/>
      <c r="Y51" s="1"/>
      <c r="Z51" s="1"/>
      <c r="AA51" s="1"/>
      <c r="AB51" s="25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s="59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25"/>
      <c r="P52" s="1"/>
      <c r="Q52" s="38"/>
      <c r="R52" s="1"/>
      <c r="S52" s="1"/>
      <c r="T52" s="25"/>
      <c r="U52" s="25"/>
      <c r="V52" s="57"/>
      <c r="W52" s="1"/>
      <c r="X52" s="1"/>
      <c r="Y52" s="1"/>
      <c r="Z52" s="1"/>
      <c r="AA52" s="1"/>
      <c r="AB52" s="25"/>
      <c r="AC52" s="1"/>
      <c r="AD52" s="1"/>
      <c r="AE52" s="1"/>
      <c r="AF52" s="39"/>
      <c r="AG52" s="24"/>
      <c r="AH52" s="9"/>
      <c r="AI52" s="9"/>
      <c r="AJ52" s="9"/>
      <c r="AK52" s="9"/>
      <c r="AL52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2019-01-31T18:01:22Z</dcterms:modified>
</cp:coreProperties>
</file>