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O11" i="1"/>
  <c r="O8" i="1"/>
  <c r="O18" i="1" s="1"/>
  <c r="O9" i="1"/>
  <c r="AE18" i="1"/>
  <c r="AD18" i="1"/>
  <c r="AC18" i="1"/>
  <c r="AB18" i="1"/>
  <c r="AA18" i="1"/>
  <c r="Z18" i="1"/>
  <c r="Y18" i="1"/>
  <c r="X18" i="1"/>
  <c r="W18" i="1"/>
  <c r="V18" i="1"/>
  <c r="U18" i="1"/>
  <c r="T18" i="1"/>
  <c r="I23" i="1" s="1"/>
  <c r="N23" i="1" s="1"/>
  <c r="S18" i="1"/>
  <c r="H23" i="1" s="1"/>
  <c r="R18" i="1"/>
  <c r="G23" i="1" s="1"/>
  <c r="Q18" i="1"/>
  <c r="F23" i="1" s="1"/>
  <c r="P18" i="1"/>
  <c r="E23" i="1" s="1"/>
  <c r="M18" i="1"/>
  <c r="L18" i="1"/>
  <c r="K18" i="1"/>
  <c r="J18" i="1"/>
  <c r="I18" i="1"/>
  <c r="I22" i="1" s="1"/>
  <c r="H18" i="1"/>
  <c r="H22" i="1" s="1"/>
  <c r="G18" i="1"/>
  <c r="G22" i="1" s="1"/>
  <c r="F18" i="1"/>
  <c r="F22" i="1" s="1"/>
  <c r="E18" i="1"/>
  <c r="E22" i="1" s="1"/>
  <c r="G25" i="1" l="1"/>
  <c r="F25" i="1"/>
  <c r="D19" i="1"/>
  <c r="K23" i="1"/>
  <c r="E25" i="1"/>
  <c r="K22" i="1"/>
  <c r="I25" i="1"/>
  <c r="M22" i="1"/>
  <c r="L23" i="1"/>
  <c r="M23" i="1"/>
  <c r="H25" i="1"/>
  <c r="L22" i="1"/>
  <c r="N18" i="1"/>
  <c r="N22" i="1" s="1"/>
  <c r="O22" i="1"/>
  <c r="K25" i="1" l="1"/>
  <c r="L25" i="1"/>
  <c r="M25" i="1"/>
  <c r="O25" i="1"/>
  <c r="N25" i="1" s="1"/>
</calcChain>
</file>

<file path=xl/sharedStrings.xml><?xml version="1.0" encoding="utf-8"?>
<sst xmlns="http://schemas.openxmlformats.org/spreadsheetml/2006/main" count="113" uniqueCount="74">
  <si>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</si>
  <si>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</si>
  <si>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</si>
  <si>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</si>
  <si>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</si>
  <si>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</si>
  <si>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</si>
  <si>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</si>
  <si>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</si>
  <si>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</si>
  <si>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</si>
  <si>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</si>
  <si>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</si>
  <si>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</si>
  <si>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</si>
  <si>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</si>
  <si>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</si>
  <si>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</si>
  <si>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</si>
  <si>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</si>
  <si>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</si>
  <si>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</si>
  <si>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</si>
  <si>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</si>
  <si>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</si>
  <si>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</si>
  <si>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</si>
  <si>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</si>
  <si>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</si>
  <si>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</si>
  <si>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</si>
  <si>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</si>
  <si>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</si>
  <si>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</si>
  <si>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</si>
  <si>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1.  ottelu</t>
  </si>
  <si>
    <t>Lyöty juoksu</t>
  </si>
  <si>
    <t>Tuotu juoksu</t>
  </si>
  <si>
    <t>Kunnari</t>
  </si>
  <si>
    <t>play off</t>
  </si>
  <si>
    <t>8.</t>
  </si>
  <si>
    <t>Fera</t>
  </si>
  <si>
    <t>Elisa Salonen</t>
  </si>
  <si>
    <t>Turku-Pesis</t>
  </si>
  <si>
    <t>13.05. 1999  Turku-Pesis - Fera  0-2  (0-4, 2-6)</t>
  </si>
  <si>
    <t>17.06. 2009  Fera - Pesä Ysit  1-0  (3-1, 0-0)</t>
  </si>
  <si>
    <t>16.05. 2010  SiiPe - Turku-Pesis  0-2  (4-7, 5-8)</t>
  </si>
  <si>
    <t>11.  ottelu</t>
  </si>
  <si>
    <t>25.  ottelu</t>
  </si>
  <si>
    <t xml:space="preserve">  19 v   5 kk 26 pv</t>
  </si>
  <si>
    <t xml:space="preserve">  19 v   7 kk   0 pv</t>
  </si>
  <si>
    <t xml:space="preserve">  20 v   5 kk 29 pv</t>
  </si>
  <si>
    <t>6.</t>
  </si>
  <si>
    <t>17.11.1989   Pori</t>
  </si>
  <si>
    <t>Seurat</t>
  </si>
  <si>
    <t>Turku-Pesis, ent. Lännen Pallo  (1949)</t>
  </si>
  <si>
    <t>Fera = Fera, Rauma  (1958)</t>
  </si>
  <si>
    <t>suomensarja</t>
  </si>
  <si>
    <t>UPV</t>
  </si>
  <si>
    <t>ykköspesis</t>
  </si>
  <si>
    <t>Pesäkarhut  2</t>
  </si>
  <si>
    <t>Pesäkarhut = Pesäkarhut, Pori  (1985)</t>
  </si>
  <si>
    <t>Turku-Pesis  2</t>
  </si>
  <si>
    <t>9.</t>
  </si>
  <si>
    <t>KöLa</t>
  </si>
  <si>
    <t>KöLa = Köyliön Lallit  (1946)</t>
  </si>
  <si>
    <t>UPV = Ulvilan Pesä-Veikot  (1957),  kasvattajaseura</t>
  </si>
  <si>
    <t>KaMa</t>
  </si>
  <si>
    <t>KaMa = Kankaanpään Maila  (1958)</t>
  </si>
  <si>
    <t>5.</t>
  </si>
  <si>
    <t>Manse PP = Manse PP Edustus, Tampere  (2015)</t>
  </si>
  <si>
    <t>Manse PP</t>
  </si>
  <si>
    <t>PöU = Pöytyän Urheilijat  (1945)</t>
  </si>
  <si>
    <t>PöU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</si>
</sst>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/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1" fontId="2" fillId="8" borderId="3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79" customWidth="1"/>
    <col min="3" max="3" width="5.7109375" style="79" customWidth="1"/>
    <col min="4" max="4" width="15.2851562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42578125" style="80" customWidth="1"/>
    <col min="16" max="23" width="5.7109375" style="8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42</v>
      </c>
      <c r="C1" s="2"/>
      <c r="D1" s="3"/>
      <c r="E1" s="4" t="s">
        <v>53</v>
      </c>
      <c r="F1" s="5"/>
      <c r="G1" s="6"/>
      <c r="H1" s="5"/>
      <c r="I1" s="5"/>
      <c r="J1" s="3"/>
      <c r="K1" s="5"/>
      <c r="L1" s="5"/>
      <c r="M1" s="7"/>
      <c r="N1" s="5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1">
        <v>2005</v>
      </c>
      <c r="C4" s="81"/>
      <c r="D4" s="82" t="s">
        <v>58</v>
      </c>
      <c r="E4" s="81"/>
      <c r="F4" s="84" t="s">
        <v>57</v>
      </c>
      <c r="G4" s="81"/>
      <c r="H4" s="81"/>
      <c r="I4" s="81"/>
      <c r="J4" s="81"/>
      <c r="K4" s="81"/>
      <c r="L4" s="81"/>
      <c r="M4" s="81"/>
      <c r="N4" s="83"/>
      <c r="O4" s="30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1">
        <v>2006</v>
      </c>
      <c r="C5" s="81"/>
      <c r="D5" s="82" t="s">
        <v>58</v>
      </c>
      <c r="E5" s="81"/>
      <c r="F5" s="84" t="s">
        <v>57</v>
      </c>
      <c r="G5" s="81"/>
      <c r="H5" s="81"/>
      <c r="I5" s="81"/>
      <c r="J5" s="81"/>
      <c r="K5" s="81"/>
      <c r="L5" s="81"/>
      <c r="M5" s="81"/>
      <c r="N5" s="83"/>
      <c r="O5" s="30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5">
        <v>2007</v>
      </c>
      <c r="C6" s="85"/>
      <c r="D6" s="86" t="s">
        <v>60</v>
      </c>
      <c r="E6" s="85"/>
      <c r="F6" s="90" t="s">
        <v>59</v>
      </c>
      <c r="G6" s="87"/>
      <c r="H6" s="88"/>
      <c r="I6" s="85"/>
      <c r="J6" s="85"/>
      <c r="K6" s="85"/>
      <c r="L6" s="85"/>
      <c r="M6" s="85"/>
      <c r="N6" s="89"/>
      <c r="O6" s="30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5">
        <v>2008</v>
      </c>
      <c r="C7" s="85"/>
      <c r="D7" s="86" t="s">
        <v>60</v>
      </c>
      <c r="E7" s="85"/>
      <c r="F7" s="90" t="s">
        <v>59</v>
      </c>
      <c r="G7" s="87"/>
      <c r="H7" s="88"/>
      <c r="I7" s="85"/>
      <c r="J7" s="85"/>
      <c r="K7" s="85"/>
      <c r="L7" s="85"/>
      <c r="M7" s="85"/>
      <c r="N7" s="89"/>
      <c r="O7" s="30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2009</v>
      </c>
      <c r="C8" s="27" t="s">
        <v>40</v>
      </c>
      <c r="D8" s="28" t="s">
        <v>41</v>
      </c>
      <c r="E8" s="27">
        <v>23</v>
      </c>
      <c r="F8" s="27">
        <v>0</v>
      </c>
      <c r="G8" s="27">
        <v>13</v>
      </c>
      <c r="H8" s="27">
        <v>2</v>
      </c>
      <c r="I8" s="27">
        <v>39</v>
      </c>
      <c r="J8" s="27">
        <v>9</v>
      </c>
      <c r="K8" s="27">
        <v>11</v>
      </c>
      <c r="L8" s="27">
        <v>6</v>
      </c>
      <c r="M8" s="27">
        <v>13</v>
      </c>
      <c r="N8" s="29">
        <v>0.31809999999999999</v>
      </c>
      <c r="O8" s="30">
        <f>PRODUCT(I8/N8)</f>
        <v>122.60295504558316</v>
      </c>
      <c r="P8" s="27">
        <v>3</v>
      </c>
      <c r="Q8" s="27">
        <v>0</v>
      </c>
      <c r="R8" s="27">
        <v>0</v>
      </c>
      <c r="S8" s="27">
        <v>0</v>
      </c>
      <c r="T8" s="27">
        <v>2</v>
      </c>
      <c r="U8" s="31"/>
      <c r="V8" s="31"/>
      <c r="W8" s="31"/>
      <c r="X8" s="31"/>
      <c r="Y8" s="31"/>
      <c r="Z8" s="27"/>
      <c r="AA8" s="27"/>
      <c r="AB8" s="27"/>
      <c r="AC8" s="27"/>
      <c r="AD8" s="27"/>
      <c r="AE8" s="27"/>
      <c r="AF8" s="14" t="s">
        <v>39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2010</v>
      </c>
      <c r="C9" s="27" t="s">
        <v>52</v>
      </c>
      <c r="D9" s="28" t="s">
        <v>43</v>
      </c>
      <c r="E9" s="27">
        <v>24</v>
      </c>
      <c r="F9" s="27">
        <v>1</v>
      </c>
      <c r="G9" s="27">
        <v>1</v>
      </c>
      <c r="H9" s="27">
        <v>7</v>
      </c>
      <c r="I9" s="27">
        <v>46</v>
      </c>
      <c r="J9" s="27">
        <v>25</v>
      </c>
      <c r="K9" s="27">
        <v>7</v>
      </c>
      <c r="L9" s="27">
        <v>12</v>
      </c>
      <c r="M9" s="27">
        <v>2</v>
      </c>
      <c r="N9" s="29">
        <v>0.255</v>
      </c>
      <c r="O9" s="30">
        <f>PRODUCT(I9/N9)</f>
        <v>180.39215686274508</v>
      </c>
      <c r="P9" s="27">
        <v>3</v>
      </c>
      <c r="Q9" s="27">
        <v>1</v>
      </c>
      <c r="R9" s="27">
        <v>0</v>
      </c>
      <c r="S9" s="27">
        <v>1</v>
      </c>
      <c r="T9" s="27">
        <v>13</v>
      </c>
      <c r="U9" s="31"/>
      <c r="V9" s="31"/>
      <c r="W9" s="31"/>
      <c r="X9" s="31"/>
      <c r="Y9" s="31"/>
      <c r="Z9" s="27"/>
      <c r="AA9" s="27"/>
      <c r="AB9" s="27"/>
      <c r="AC9" s="27"/>
      <c r="AD9" s="27"/>
      <c r="AE9" s="27"/>
      <c r="AF9" s="14" t="s">
        <v>39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5">
        <v>2011</v>
      </c>
      <c r="C10" s="85"/>
      <c r="D10" s="86" t="s">
        <v>62</v>
      </c>
      <c r="E10" s="85"/>
      <c r="F10" s="90" t="s">
        <v>59</v>
      </c>
      <c r="G10" s="87"/>
      <c r="H10" s="88"/>
      <c r="I10" s="85"/>
      <c r="J10" s="85"/>
      <c r="K10" s="85"/>
      <c r="L10" s="85"/>
      <c r="M10" s="85"/>
      <c r="N10" s="89"/>
      <c r="O10" s="30"/>
      <c r="P10" s="27"/>
      <c r="Q10" s="27"/>
      <c r="R10" s="27"/>
      <c r="S10" s="27"/>
      <c r="T10" s="27"/>
      <c r="U10" s="31"/>
      <c r="V10" s="31"/>
      <c r="W10" s="31"/>
      <c r="X10" s="31"/>
      <c r="Y10" s="31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2011</v>
      </c>
      <c r="C11" s="27" t="s">
        <v>52</v>
      </c>
      <c r="D11" s="28" t="s">
        <v>43</v>
      </c>
      <c r="E11" s="27">
        <v>5</v>
      </c>
      <c r="F11" s="27">
        <v>0</v>
      </c>
      <c r="G11" s="27">
        <v>1</v>
      </c>
      <c r="H11" s="27">
        <v>0</v>
      </c>
      <c r="I11" s="27">
        <v>7</v>
      </c>
      <c r="J11" s="27">
        <v>2</v>
      </c>
      <c r="K11" s="27">
        <v>1</v>
      </c>
      <c r="L11" s="27">
        <v>3</v>
      </c>
      <c r="M11" s="27">
        <v>1</v>
      </c>
      <c r="N11" s="29">
        <v>0.4</v>
      </c>
      <c r="O11" s="30">
        <f>PRODUCT(I11/N11)</f>
        <v>17.5</v>
      </c>
      <c r="P11" s="27">
        <v>3</v>
      </c>
      <c r="Q11" s="27">
        <v>0</v>
      </c>
      <c r="R11" s="27">
        <v>0</v>
      </c>
      <c r="S11" s="27">
        <v>0</v>
      </c>
      <c r="T11" s="27">
        <v>3</v>
      </c>
      <c r="U11" s="31"/>
      <c r="V11" s="31"/>
      <c r="W11" s="31"/>
      <c r="X11" s="31"/>
      <c r="Y11" s="31"/>
      <c r="Z11" s="27"/>
      <c r="AA11" s="27"/>
      <c r="AB11" s="32"/>
      <c r="AC11" s="27"/>
      <c r="AD11" s="27"/>
      <c r="AE11" s="27"/>
      <c r="AF11" s="14" t="s">
        <v>39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2012</v>
      </c>
      <c r="C12" s="27" t="s">
        <v>63</v>
      </c>
      <c r="D12" s="28" t="s">
        <v>43</v>
      </c>
      <c r="E12" s="27">
        <v>19</v>
      </c>
      <c r="F12" s="27">
        <v>0</v>
      </c>
      <c r="G12" s="27">
        <v>18</v>
      </c>
      <c r="H12" s="27">
        <v>2</v>
      </c>
      <c r="I12" s="27">
        <v>46</v>
      </c>
      <c r="J12" s="27">
        <v>7</v>
      </c>
      <c r="K12" s="27">
        <v>6</v>
      </c>
      <c r="L12" s="27">
        <v>15</v>
      </c>
      <c r="M12" s="27">
        <v>18</v>
      </c>
      <c r="N12" s="29">
        <v>0.38300000000000001</v>
      </c>
      <c r="O12" s="30">
        <f>PRODUCT(I12/N12)</f>
        <v>120.10443864229765</v>
      </c>
      <c r="P12" s="27"/>
      <c r="Q12" s="27"/>
      <c r="R12" s="27"/>
      <c r="S12" s="27"/>
      <c r="T12" s="27"/>
      <c r="U12" s="31"/>
      <c r="V12" s="31"/>
      <c r="W12" s="31"/>
      <c r="X12" s="31"/>
      <c r="Y12" s="31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81">
        <v>2013</v>
      </c>
      <c r="C13" s="81"/>
      <c r="D13" s="82" t="s">
        <v>64</v>
      </c>
      <c r="E13" s="91"/>
      <c r="F13" s="84" t="s">
        <v>57</v>
      </c>
      <c r="G13" s="92"/>
      <c r="H13" s="93"/>
      <c r="I13" s="81"/>
      <c r="J13" s="81"/>
      <c r="K13" s="81"/>
      <c r="L13" s="81"/>
      <c r="M13" s="81"/>
      <c r="N13" s="81"/>
      <c r="O13" s="30"/>
      <c r="P13" s="27"/>
      <c r="Q13" s="27"/>
      <c r="R13" s="27"/>
      <c r="S13" s="27"/>
      <c r="T13" s="27"/>
      <c r="U13" s="31"/>
      <c r="V13" s="31"/>
      <c r="W13" s="31"/>
      <c r="X13" s="31"/>
      <c r="Y13" s="31"/>
      <c r="Z13" s="27"/>
      <c r="AA13" s="27"/>
      <c r="AB13" s="32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85">
        <v>2014</v>
      </c>
      <c r="C14" s="85"/>
      <c r="D14" s="86" t="s">
        <v>67</v>
      </c>
      <c r="E14" s="85"/>
      <c r="F14" s="90" t="s">
        <v>59</v>
      </c>
      <c r="G14" s="87"/>
      <c r="H14" s="88"/>
      <c r="I14" s="85"/>
      <c r="J14" s="85"/>
      <c r="K14" s="85"/>
      <c r="L14" s="85"/>
      <c r="M14" s="85"/>
      <c r="N14" s="89"/>
      <c r="O14" s="30"/>
      <c r="P14" s="27"/>
      <c r="Q14" s="27"/>
      <c r="R14" s="27"/>
      <c r="S14" s="27"/>
      <c r="T14" s="27"/>
      <c r="U14" s="31"/>
      <c r="V14" s="31"/>
      <c r="W14" s="31"/>
      <c r="X14" s="31"/>
      <c r="Y14" s="31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2015</v>
      </c>
      <c r="C15" s="27" t="s">
        <v>69</v>
      </c>
      <c r="D15" s="28" t="s">
        <v>67</v>
      </c>
      <c r="E15" s="27">
        <v>24</v>
      </c>
      <c r="F15" s="27">
        <v>1</v>
      </c>
      <c r="G15" s="27">
        <v>25</v>
      </c>
      <c r="H15" s="27">
        <v>3</v>
      </c>
      <c r="I15" s="27">
        <v>77</v>
      </c>
      <c r="J15" s="27">
        <v>23</v>
      </c>
      <c r="K15" s="27">
        <v>7</v>
      </c>
      <c r="L15" s="27">
        <v>21</v>
      </c>
      <c r="M15" s="27">
        <v>26</v>
      </c>
      <c r="N15" s="29">
        <v>0.4904</v>
      </c>
      <c r="O15" s="30">
        <v>157</v>
      </c>
      <c r="P15" s="27">
        <v>3</v>
      </c>
      <c r="Q15" s="27">
        <v>0</v>
      </c>
      <c r="R15" s="27">
        <v>0</v>
      </c>
      <c r="S15" s="27">
        <v>0</v>
      </c>
      <c r="T15" s="27">
        <v>4</v>
      </c>
      <c r="U15" s="31"/>
      <c r="V15" s="31"/>
      <c r="W15" s="31"/>
      <c r="X15" s="31"/>
      <c r="Y15" s="31"/>
      <c r="Z15" s="27"/>
      <c r="AA15" s="27"/>
      <c r="AB15" s="27"/>
      <c r="AC15" s="27"/>
      <c r="AD15" s="27"/>
      <c r="AE15" s="27"/>
      <c r="AF15" s="14" t="s">
        <v>39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2016</v>
      </c>
      <c r="C16" s="27" t="s">
        <v>69</v>
      </c>
      <c r="D16" s="28" t="s">
        <v>71</v>
      </c>
      <c r="E16" s="27">
        <v>18</v>
      </c>
      <c r="F16" s="27">
        <v>1</v>
      </c>
      <c r="G16" s="27">
        <v>13</v>
      </c>
      <c r="H16" s="27">
        <v>5</v>
      </c>
      <c r="I16" s="27">
        <v>36</v>
      </c>
      <c r="J16" s="27">
        <v>7</v>
      </c>
      <c r="K16" s="27">
        <v>8</v>
      </c>
      <c r="L16" s="27">
        <v>7</v>
      </c>
      <c r="M16" s="27">
        <v>14</v>
      </c>
      <c r="N16" s="29">
        <v>0.36699999999999999</v>
      </c>
      <c r="O16" s="30">
        <v>98</v>
      </c>
      <c r="P16" s="27">
        <v>3</v>
      </c>
      <c r="Q16" s="27">
        <v>1</v>
      </c>
      <c r="R16" s="27">
        <v>5</v>
      </c>
      <c r="S16" s="27">
        <v>1</v>
      </c>
      <c r="T16" s="27">
        <v>16</v>
      </c>
      <c r="U16" s="31"/>
      <c r="V16" s="31"/>
      <c r="W16" s="31"/>
      <c r="X16" s="31"/>
      <c r="Y16" s="31"/>
      <c r="Z16" s="27"/>
      <c r="AA16" s="27"/>
      <c r="AB16" s="27"/>
      <c r="AC16" s="27"/>
      <c r="AD16" s="27"/>
      <c r="AE16" s="27"/>
      <c r="AF16" s="14" t="s">
        <v>39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81">
        <v>2017</v>
      </c>
      <c r="C17" s="81"/>
      <c r="D17" s="82" t="s">
        <v>73</v>
      </c>
      <c r="E17" s="91"/>
      <c r="F17" s="84" t="s">
        <v>57</v>
      </c>
      <c r="G17" s="92"/>
      <c r="H17" s="93"/>
      <c r="I17" s="81"/>
      <c r="J17" s="81"/>
      <c r="K17" s="81"/>
      <c r="L17" s="81"/>
      <c r="M17" s="81"/>
      <c r="N17" s="81"/>
      <c r="O17" s="30"/>
      <c r="P17" s="27"/>
      <c r="Q17" s="27"/>
      <c r="R17" s="27"/>
      <c r="S17" s="27"/>
      <c r="T17" s="27"/>
      <c r="U17" s="31"/>
      <c r="V17" s="31"/>
      <c r="W17" s="31"/>
      <c r="X17" s="31"/>
      <c r="Y17" s="31"/>
      <c r="Z17" s="27"/>
      <c r="AA17" s="27"/>
      <c r="AB17" s="32"/>
      <c r="AC17" s="27"/>
      <c r="AD17" s="27"/>
      <c r="AE17" s="27"/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7" t="s">
        <v>9</v>
      </c>
      <c r="C18" s="18"/>
      <c r="D18" s="16"/>
      <c r="E18" s="19">
        <f t="shared" ref="E18:M18" si="0">SUM(E4:E17)</f>
        <v>113</v>
      </c>
      <c r="F18" s="19">
        <f t="shared" si="0"/>
        <v>3</v>
      </c>
      <c r="G18" s="19">
        <f t="shared" si="0"/>
        <v>71</v>
      </c>
      <c r="H18" s="19">
        <f t="shared" si="0"/>
        <v>19</v>
      </c>
      <c r="I18" s="19">
        <f t="shared" si="0"/>
        <v>251</v>
      </c>
      <c r="J18" s="19">
        <f t="shared" si="0"/>
        <v>73</v>
      </c>
      <c r="K18" s="19">
        <f t="shared" si="0"/>
        <v>40</v>
      </c>
      <c r="L18" s="19">
        <f t="shared" si="0"/>
        <v>64</v>
      </c>
      <c r="M18" s="19">
        <f t="shared" si="0"/>
        <v>74</v>
      </c>
      <c r="N18" s="33">
        <f>PRODUCT(I18/O18)</f>
        <v>0.3608397961173383</v>
      </c>
      <c r="O18" s="34">
        <f>SUM(O4:O17)</f>
        <v>695.59955055062585</v>
      </c>
      <c r="P18" s="19">
        <f t="shared" ref="P18:AE18" si="1">SUM(P4:P17)</f>
        <v>15</v>
      </c>
      <c r="Q18" s="19">
        <f t="shared" si="1"/>
        <v>2</v>
      </c>
      <c r="R18" s="19">
        <f t="shared" si="1"/>
        <v>5</v>
      </c>
      <c r="S18" s="19">
        <f t="shared" si="1"/>
        <v>2</v>
      </c>
      <c r="T18" s="19">
        <f t="shared" si="1"/>
        <v>38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28" t="s">
        <v>2</v>
      </c>
      <c r="C19" s="35"/>
      <c r="D19" s="36">
        <f>SUM(F18:H18)+((I18-F18-G18)/3)+(E18/3)+(Z18*25)+(AA18*25)+(AB18*10)+(AC18*25)+(AD18*20)+(AE18*15)</f>
        <v>189.66666666666666</v>
      </c>
      <c r="E19" s="1"/>
      <c r="F19" s="1"/>
      <c r="G19" s="1"/>
      <c r="H19" s="1"/>
      <c r="I19" s="1"/>
      <c r="J19" s="1"/>
      <c r="K19" s="1"/>
      <c r="L19" s="1"/>
      <c r="M19" s="1"/>
      <c r="N19" s="37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38"/>
      <c r="AE19" s="1"/>
      <c r="AF19" s="1"/>
      <c r="AG19" s="24"/>
      <c r="AH19" s="9"/>
      <c r="AI19" s="9"/>
      <c r="AJ19" s="9"/>
      <c r="AK19" s="9"/>
      <c r="AL19" s="9"/>
    </row>
    <row r="20" spans="1:38" s="10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39"/>
      <c r="P20" s="1"/>
      <c r="Q20" s="40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4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23" t="s">
        <v>16</v>
      </c>
      <c r="C21" s="42"/>
      <c r="D21" s="42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25</v>
      </c>
      <c r="L21" s="19" t="s">
        <v>26</v>
      </c>
      <c r="M21" s="19" t="s">
        <v>27</v>
      </c>
      <c r="N21" s="33" t="s">
        <v>21</v>
      </c>
      <c r="O21" s="25"/>
      <c r="P21" s="43" t="s">
        <v>33</v>
      </c>
      <c r="Q21" s="13"/>
      <c r="R21" s="13"/>
      <c r="S21" s="13"/>
      <c r="T21" s="44"/>
      <c r="U21" s="44"/>
      <c r="V21" s="44"/>
      <c r="W21" s="44"/>
      <c r="X21" s="44"/>
      <c r="Y21" s="13"/>
      <c r="Z21" s="13"/>
      <c r="AA21" s="13"/>
      <c r="AB21" s="13"/>
      <c r="AC21" s="13"/>
      <c r="AD21" s="13"/>
      <c r="AE21" s="13"/>
      <c r="AF21" s="4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3" t="s">
        <v>17</v>
      </c>
      <c r="C22" s="13"/>
      <c r="D22" s="46"/>
      <c r="E22" s="27">
        <f>PRODUCT(E18)</f>
        <v>113</v>
      </c>
      <c r="F22" s="27">
        <f>PRODUCT(F18)</f>
        <v>3</v>
      </c>
      <c r="G22" s="27">
        <f>PRODUCT(G18)</f>
        <v>71</v>
      </c>
      <c r="H22" s="27">
        <f>PRODUCT(H18)</f>
        <v>19</v>
      </c>
      <c r="I22" s="27">
        <f>PRODUCT(I18)</f>
        <v>251</v>
      </c>
      <c r="J22" s="1"/>
      <c r="K22" s="47">
        <f>PRODUCT((F22+G22)/E22)</f>
        <v>0.65486725663716816</v>
      </c>
      <c r="L22" s="47">
        <f>PRODUCT(H22/E22)</f>
        <v>0.16814159292035399</v>
      </c>
      <c r="M22" s="47">
        <f>PRODUCT(I22/E22)</f>
        <v>2.2212389380530975</v>
      </c>
      <c r="N22" s="48">
        <f>PRODUCT(N18)</f>
        <v>0.3608397961173383</v>
      </c>
      <c r="O22" s="25">
        <f>PRODUCT(O18)</f>
        <v>695.59955055062585</v>
      </c>
      <c r="P22" s="49" t="s">
        <v>34</v>
      </c>
      <c r="Q22" s="50"/>
      <c r="R22" s="50"/>
      <c r="S22" s="51" t="s">
        <v>44</v>
      </c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2" t="s">
        <v>35</v>
      </c>
      <c r="AE22" s="51"/>
      <c r="AF22" s="53" t="s">
        <v>49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54" t="s">
        <v>18</v>
      </c>
      <c r="C23" s="55"/>
      <c r="D23" s="56"/>
      <c r="E23" s="27">
        <f>SUM(P18)</f>
        <v>15</v>
      </c>
      <c r="F23" s="27">
        <f>SUM(Q18)</f>
        <v>2</v>
      </c>
      <c r="G23" s="27">
        <f>SUM(R18)</f>
        <v>5</v>
      </c>
      <c r="H23" s="27">
        <f>SUM(S18)</f>
        <v>2</v>
      </c>
      <c r="I23" s="27">
        <f>SUM(T18)</f>
        <v>38</v>
      </c>
      <c r="J23" s="1"/>
      <c r="K23" s="47">
        <f>PRODUCT((F23+G23)/E23)</f>
        <v>0.46666666666666667</v>
      </c>
      <c r="L23" s="47">
        <f>PRODUCT(H23/E23)</f>
        <v>0.13333333333333333</v>
      </c>
      <c r="M23" s="47">
        <f>PRODUCT(I23/E23)</f>
        <v>2.5333333333333332</v>
      </c>
      <c r="N23" s="48">
        <f>PRODUCT(I23/O23)</f>
        <v>0.47499999999999998</v>
      </c>
      <c r="O23" s="30">
        <v>80</v>
      </c>
      <c r="P23" s="57" t="s">
        <v>36</v>
      </c>
      <c r="Q23" s="58"/>
      <c r="R23" s="58"/>
      <c r="S23" s="59" t="s">
        <v>44</v>
      </c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60" t="s">
        <v>35</v>
      </c>
      <c r="AE23" s="59"/>
      <c r="AF23" s="61" t="s">
        <v>49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62" t="s">
        <v>19</v>
      </c>
      <c r="C24" s="63"/>
      <c r="D24" s="64"/>
      <c r="E24" s="31"/>
      <c r="F24" s="31"/>
      <c r="G24" s="31"/>
      <c r="H24" s="31"/>
      <c r="I24" s="31"/>
      <c r="J24" s="1"/>
      <c r="K24" s="65"/>
      <c r="L24" s="65"/>
      <c r="M24" s="65"/>
      <c r="N24" s="66"/>
      <c r="O24" s="25"/>
      <c r="P24" s="57" t="s">
        <v>37</v>
      </c>
      <c r="Q24" s="58"/>
      <c r="R24" s="58"/>
      <c r="S24" s="59" t="s">
        <v>45</v>
      </c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60" t="s">
        <v>47</v>
      </c>
      <c r="AE24" s="59"/>
      <c r="AF24" s="61" t="s">
        <v>50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67" t="s">
        <v>20</v>
      </c>
      <c r="C25" s="68"/>
      <c r="D25" s="69"/>
      <c r="E25" s="19">
        <f>SUM(E22:E24)</f>
        <v>128</v>
      </c>
      <c r="F25" s="19">
        <f>SUM(F22:F24)</f>
        <v>5</v>
      </c>
      <c r="G25" s="19">
        <f>SUM(G22:G24)</f>
        <v>76</v>
      </c>
      <c r="H25" s="19">
        <f>SUM(H22:H24)</f>
        <v>21</v>
      </c>
      <c r="I25" s="19">
        <f>SUM(I22:I24)</f>
        <v>289</v>
      </c>
      <c r="J25" s="1"/>
      <c r="K25" s="70">
        <f>PRODUCT((F25+G25)/E25)</f>
        <v>0.6328125</v>
      </c>
      <c r="L25" s="70">
        <f>PRODUCT(H25/E25)</f>
        <v>0.1640625</v>
      </c>
      <c r="M25" s="70">
        <f>PRODUCT(I25/E25)</f>
        <v>2.2578125</v>
      </c>
      <c r="N25" s="33">
        <f>PRODUCT(I25/O25)</f>
        <v>0.37261496579623926</v>
      </c>
      <c r="O25" s="25">
        <f>SUM(O22:O24)</f>
        <v>775.59955055062585</v>
      </c>
      <c r="P25" s="71" t="s">
        <v>38</v>
      </c>
      <c r="Q25" s="72"/>
      <c r="R25" s="72"/>
      <c r="S25" s="73" t="s">
        <v>46</v>
      </c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4" t="s">
        <v>48</v>
      </c>
      <c r="AE25" s="73"/>
      <c r="AF25" s="75" t="s">
        <v>51</v>
      </c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38"/>
      <c r="C26" s="38"/>
      <c r="D26" s="38"/>
      <c r="E26" s="38"/>
      <c r="F26" s="38"/>
      <c r="G26" s="38"/>
      <c r="H26" s="38"/>
      <c r="I26" s="38"/>
      <c r="J26" s="1"/>
      <c r="K26" s="38"/>
      <c r="L26" s="38"/>
      <c r="M26" s="38"/>
      <c r="N26" s="37"/>
      <c r="O26" s="25"/>
      <c r="P26" s="1"/>
      <c r="Q26" s="40"/>
      <c r="R26" s="1"/>
      <c r="S26" s="1"/>
      <c r="T26" s="25"/>
      <c r="U26" s="25"/>
      <c r="V26" s="76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 t="s">
        <v>54</v>
      </c>
      <c r="C27" s="1"/>
      <c r="D27" s="1" t="s">
        <v>66</v>
      </c>
      <c r="E27" s="1"/>
      <c r="F27" s="1"/>
      <c r="G27" s="1"/>
      <c r="H27" s="1"/>
      <c r="I27" s="1"/>
      <c r="J27" s="1"/>
      <c r="K27" s="1"/>
      <c r="L27" s="1" t="s">
        <v>65</v>
      </c>
      <c r="M27" s="1"/>
      <c r="N27" s="40"/>
      <c r="O27" s="25"/>
      <c r="P27" s="1"/>
      <c r="Q27" s="40"/>
      <c r="R27" s="1"/>
      <c r="S27" s="1"/>
      <c r="T27" s="25"/>
      <c r="U27" s="25"/>
      <c r="V27" s="76"/>
      <c r="W27" s="1"/>
      <c r="X27" s="1"/>
      <c r="Y27" s="1"/>
      <c r="Z27" s="1"/>
      <c r="AA27" s="1"/>
      <c r="AB27" s="1"/>
      <c r="AC27" s="1"/>
      <c r="AD27" s="1"/>
      <c r="AE27" s="1"/>
      <c r="AF27" s="4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61</v>
      </c>
      <c r="E28" s="1"/>
      <c r="F28" s="1"/>
      <c r="G28" s="1"/>
      <c r="H28" s="1"/>
      <c r="I28" s="1"/>
      <c r="J28" s="1"/>
      <c r="K28" s="1"/>
      <c r="L28" s="1" t="s">
        <v>68</v>
      </c>
      <c r="M28" s="1"/>
      <c r="N28" s="40"/>
      <c r="O28" s="25"/>
      <c r="P28" s="1"/>
      <c r="Q28" s="40"/>
      <c r="R28" s="1"/>
      <c r="S28" s="1"/>
      <c r="T28" s="25"/>
      <c r="U28" s="25"/>
      <c r="V28" s="76"/>
      <c r="W28" s="1"/>
      <c r="X28" s="1"/>
      <c r="Y28" s="1"/>
      <c r="Z28" s="1"/>
      <c r="AA28" s="1"/>
      <c r="AB28" s="1"/>
      <c r="AC28" s="1"/>
      <c r="AD28" s="1"/>
      <c r="AE28" s="1"/>
      <c r="AF28" s="41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56</v>
      </c>
      <c r="E29" s="1"/>
      <c r="F29" s="1"/>
      <c r="G29" s="1"/>
      <c r="H29" s="1"/>
      <c r="I29" s="1"/>
      <c r="J29" s="1"/>
      <c r="K29" s="1"/>
      <c r="L29" s="1" t="s">
        <v>70</v>
      </c>
      <c r="M29" s="1"/>
      <c r="N29" s="40"/>
      <c r="O29" s="25"/>
      <c r="P29" s="1"/>
      <c r="Q29" s="40"/>
      <c r="R29" s="1"/>
      <c r="S29" s="1"/>
      <c r="T29" s="25"/>
      <c r="U29" s="25"/>
      <c r="V29" s="76"/>
      <c r="W29" s="1"/>
      <c r="X29" s="1"/>
      <c r="Y29" s="1"/>
      <c r="Z29" s="1"/>
      <c r="AA29" s="1"/>
      <c r="AB29" s="1"/>
      <c r="AC29" s="1"/>
      <c r="AD29" s="1"/>
      <c r="AE29" s="1"/>
      <c r="AF29" s="41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55</v>
      </c>
      <c r="E30" s="1"/>
      <c r="F30" s="1"/>
      <c r="G30" s="1"/>
      <c r="H30" s="1"/>
      <c r="I30" s="1"/>
      <c r="J30" s="1"/>
      <c r="K30" s="1"/>
      <c r="L30" s="1" t="s">
        <v>72</v>
      </c>
      <c r="M30" s="40"/>
      <c r="N30" s="40"/>
      <c r="O30" s="25"/>
      <c r="P30" s="1"/>
      <c r="Q30" s="25"/>
      <c r="R30" s="1"/>
      <c r="S30" s="1"/>
      <c r="T30" s="25"/>
      <c r="U30" s="25"/>
      <c r="V30" s="76"/>
      <c r="W30" s="1"/>
      <c r="X30" s="1"/>
      <c r="Y30" s="1"/>
      <c r="Z30" s="1"/>
      <c r="AA30" s="1"/>
      <c r="AB30" s="1"/>
      <c r="AC30" s="1"/>
      <c r="AD30" s="1"/>
      <c r="AE30" s="1"/>
      <c r="AF30" s="41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40"/>
      <c r="M31" s="40"/>
      <c r="N31" s="40"/>
      <c r="O31" s="25"/>
      <c r="P31" s="1"/>
      <c r="Q31" s="40"/>
      <c r="R31" s="1"/>
      <c r="S31" s="1"/>
      <c r="T31" s="25"/>
      <c r="U31" s="25"/>
      <c r="V31" s="76"/>
      <c r="W31" s="1"/>
      <c r="X31" s="1"/>
      <c r="Y31" s="1"/>
      <c r="Z31" s="1"/>
      <c r="AA31" s="1"/>
      <c r="AB31" s="1"/>
      <c r="AC31" s="1"/>
      <c r="AD31" s="1"/>
      <c r="AE31" s="1"/>
      <c r="AF31" s="41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40"/>
      <c r="M32" s="40"/>
      <c r="N32" s="40"/>
      <c r="O32" s="25"/>
      <c r="P32" s="1"/>
      <c r="Q32" s="40"/>
      <c r="R32" s="1"/>
      <c r="S32" s="1"/>
      <c r="T32" s="25"/>
      <c r="U32" s="25"/>
      <c r="V32" s="76"/>
      <c r="W32" s="1"/>
      <c r="X32" s="1"/>
      <c r="Y32" s="1"/>
      <c r="Z32" s="1"/>
      <c r="AA32" s="1"/>
      <c r="AB32" s="1"/>
      <c r="AC32" s="1"/>
      <c r="AD32" s="1"/>
      <c r="AE32" s="1"/>
      <c r="AF32" s="41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40"/>
      <c r="M33" s="40"/>
      <c r="N33" s="40"/>
      <c r="O33" s="25"/>
      <c r="P33" s="1"/>
      <c r="Q33" s="40"/>
      <c r="R33" s="1"/>
      <c r="S33" s="1"/>
      <c r="T33" s="25"/>
      <c r="U33" s="25"/>
      <c r="V33" s="76"/>
      <c r="W33" s="1"/>
      <c r="X33" s="1"/>
      <c r="Y33" s="1"/>
      <c r="Z33" s="1"/>
      <c r="AA33" s="1"/>
      <c r="AB33" s="1"/>
      <c r="AC33" s="1"/>
      <c r="AD33" s="1"/>
      <c r="AE33" s="1"/>
      <c r="AF33" s="41"/>
      <c r="AG33" s="9"/>
      <c r="AH33" s="9"/>
      <c r="AI33" s="9"/>
      <c r="AJ33" s="9"/>
      <c r="AK33" s="9"/>
      <c r="AL33" s="9"/>
    </row>
    <row r="34" spans="1:38" s="78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77"/>
      <c r="N34" s="77"/>
      <c r="O34" s="25"/>
      <c r="P34" s="1"/>
      <c r="Q34" s="40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1"/>
      <c r="AC34" s="1"/>
      <c r="AD34" s="1"/>
      <c r="AE34" s="1"/>
      <c r="AF34" s="41"/>
      <c r="AG34" s="9"/>
      <c r="AH34" s="9"/>
      <c r="AI34" s="9"/>
      <c r="AJ34" s="9"/>
      <c r="AK34" s="9"/>
      <c r="AL34" s="9"/>
    </row>
    <row r="35" spans="1:38" s="7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0"/>
      <c r="R35" s="1"/>
      <c r="S35" s="1"/>
      <c r="T35" s="25"/>
      <c r="U35" s="25"/>
      <c r="V35" s="76"/>
      <c r="W35" s="1"/>
      <c r="X35" s="1"/>
      <c r="Y35" s="1"/>
      <c r="Z35" s="1"/>
      <c r="AA35" s="1"/>
      <c r="AB35" s="1"/>
      <c r="AC35" s="1"/>
      <c r="AD35" s="1"/>
      <c r="AE35" s="1"/>
      <c r="AF35" s="41"/>
      <c r="AG35" s="24"/>
      <c r="AH35" s="9"/>
      <c r="AI35" s="9"/>
      <c r="AJ35" s="9"/>
      <c r="AK35" s="9"/>
      <c r="AL35" s="9"/>
    </row>
    <row r="36" spans="1:38" s="7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40"/>
      <c r="R36" s="1"/>
      <c r="S36" s="1"/>
      <c r="T36" s="25"/>
      <c r="U36" s="25"/>
      <c r="V36" s="76"/>
      <c r="W36" s="76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0"/>
      <c r="R37" s="1"/>
      <c r="S37" s="1"/>
      <c r="T37" s="25"/>
      <c r="U37" s="25"/>
      <c r="V37" s="76"/>
      <c r="W37" s="76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0"/>
      <c r="R38" s="1"/>
      <c r="S38" s="1"/>
      <c r="T38" s="25"/>
      <c r="U38" s="25"/>
      <c r="V38" s="76"/>
      <c r="W38" s="76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0"/>
      <c r="R39" s="1"/>
      <c r="S39" s="1"/>
      <c r="T39" s="25"/>
      <c r="U39" s="25"/>
      <c r="V39" s="76"/>
      <c r="W39" s="76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0"/>
      <c r="R40" s="1"/>
      <c r="S40" s="1"/>
      <c r="T40" s="25"/>
      <c r="U40" s="25"/>
      <c r="V40" s="76"/>
      <c r="W40" s="76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0"/>
      <c r="R41" s="1"/>
      <c r="S41" s="1"/>
      <c r="T41" s="25"/>
      <c r="U41" s="25"/>
      <c r="V41" s="76"/>
      <c r="W41" s="76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5"/>
      <c r="P42" s="1"/>
      <c r="Q42" s="40"/>
      <c r="R42" s="1"/>
      <c r="S42" s="1"/>
      <c r="T42" s="25"/>
      <c r="U42" s="25"/>
      <c r="V42" s="76"/>
      <c r="W42" s="1"/>
      <c r="X42" s="1"/>
      <c r="Y42" s="1"/>
      <c r="Z42" s="1"/>
      <c r="AA42" s="1"/>
      <c r="AB42" s="1"/>
      <c r="AC42" s="1"/>
      <c r="AD42" s="1"/>
      <c r="AE42" s="1"/>
      <c r="AF42" s="41"/>
      <c r="AG42" s="9"/>
      <c r="AH42" s="78"/>
      <c r="AI42" s="78"/>
      <c r="AJ42" s="78"/>
      <c r="AK42" s="78"/>
      <c r="AL42" s="78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7"/>
      <c r="N43" s="37"/>
      <c r="O43" s="25"/>
      <c r="P43" s="1"/>
      <c r="Q43" s="40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1"/>
      <c r="AC43" s="1"/>
      <c r="AD43" s="1"/>
      <c r="AE43" s="1"/>
      <c r="AF43" s="41"/>
      <c r="AG43" s="9"/>
      <c r="AH43" s="78"/>
      <c r="AI43" s="78"/>
      <c r="AJ43" s="78"/>
      <c r="AK43" s="78"/>
      <c r="AL43" s="78"/>
    </row>
    <row r="44" spans="1:38" ht="15" customHeight="1" x14ac:dyDescent="0.25">
      <c r="A44" s="7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5"/>
      <c r="P44" s="1"/>
      <c r="Q44" s="40"/>
      <c r="R44" s="1"/>
      <c r="S44" s="1"/>
      <c r="T44" s="25"/>
      <c r="U44" s="25"/>
      <c r="V44" s="76"/>
      <c r="W44" s="1"/>
      <c r="X44" s="1"/>
      <c r="Y44" s="1"/>
      <c r="Z44" s="1"/>
      <c r="AA44" s="1"/>
      <c r="AB44" s="1"/>
      <c r="AC44" s="1"/>
      <c r="AD44" s="1"/>
      <c r="AE44" s="1"/>
      <c r="AF44" s="41"/>
      <c r="AG44" s="9"/>
    </row>
    <row r="45" spans="1:38" ht="15" customHeight="1" x14ac:dyDescent="0.25">
      <c r="A45" s="7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5"/>
      <c r="P45" s="1"/>
      <c r="Q45" s="40"/>
      <c r="R45" s="1"/>
      <c r="S45" s="1"/>
      <c r="T45" s="25"/>
      <c r="U45" s="25"/>
      <c r="V45" s="76"/>
      <c r="W45" s="76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A46" s="7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5"/>
      <c r="P46" s="1"/>
      <c r="Q46" s="40"/>
      <c r="R46" s="1"/>
      <c r="S46" s="1"/>
      <c r="T46" s="25"/>
      <c r="U46" s="25"/>
      <c r="V46" s="76"/>
      <c r="W46" s="76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A47" s="7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40"/>
      <c r="R47" s="1"/>
      <c r="S47" s="1"/>
      <c r="T47" s="25"/>
      <c r="U47" s="25"/>
      <c r="V47" s="76"/>
      <c r="W47" s="76"/>
      <c r="X47" s="25"/>
      <c r="Y47" s="25"/>
      <c r="Z47" s="25"/>
      <c r="AA47" s="25"/>
      <c r="AB47" s="25"/>
      <c r="AC47" s="25"/>
      <c r="AD47" s="25"/>
      <c r="AE47" s="25"/>
      <c r="AF47" s="25"/>
      <c r="AG47" s="9"/>
    </row>
    <row r="48" spans="1:38" ht="15" customHeight="1" x14ac:dyDescent="0.25">
      <c r="A48" s="7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40"/>
      <c r="R48" s="1"/>
      <c r="S48" s="1"/>
      <c r="T48" s="25"/>
      <c r="U48" s="25"/>
      <c r="V48" s="76"/>
      <c r="W48" s="76"/>
      <c r="X48" s="25"/>
      <c r="Y48" s="25"/>
      <c r="Z48" s="25"/>
      <c r="AA48" s="25"/>
      <c r="AB48" s="25"/>
      <c r="AC48" s="25"/>
      <c r="AD48" s="25"/>
      <c r="AE48" s="25"/>
      <c r="AF48" s="25"/>
      <c r="AG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0"/>
      <c r="O49" s="25"/>
      <c r="P49" s="1"/>
      <c r="Q49" s="40"/>
      <c r="R49" s="1"/>
      <c r="S49" s="1"/>
      <c r="T49" s="25"/>
      <c r="U49" s="25"/>
      <c r="V49" s="76"/>
      <c r="W49" s="1"/>
      <c r="X49" s="1"/>
      <c r="Y49" s="1"/>
      <c r="Z49" s="1"/>
      <c r="AA49" s="1"/>
      <c r="AB49" s="1"/>
      <c r="AC49" s="1"/>
      <c r="AD49" s="1"/>
      <c r="AE49" s="1"/>
      <c r="AF49" s="41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0"/>
      <c r="O50" s="25"/>
      <c r="P50" s="1"/>
      <c r="Q50" s="40"/>
      <c r="R50" s="1"/>
      <c r="S50" s="1"/>
      <c r="T50" s="25"/>
      <c r="U50" s="25"/>
      <c r="V50" s="76"/>
      <c r="W50" s="1"/>
      <c r="X50" s="1"/>
      <c r="Y50" s="1"/>
      <c r="Z50" s="1"/>
      <c r="AA50" s="1"/>
      <c r="AB50" s="1"/>
      <c r="AC50" s="1"/>
      <c r="AD50" s="1"/>
      <c r="AE50" s="1"/>
      <c r="AF50" s="41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0"/>
      <c r="O51" s="25"/>
      <c r="P51" s="1"/>
      <c r="Q51" s="40"/>
      <c r="R51" s="1"/>
      <c r="S51" s="1"/>
      <c r="T51" s="25"/>
      <c r="U51" s="25"/>
      <c r="V51" s="76"/>
      <c r="W51" s="1"/>
      <c r="X51" s="1"/>
      <c r="Y51" s="1"/>
      <c r="Z51" s="1"/>
      <c r="AA51" s="1"/>
      <c r="AB51" s="1"/>
      <c r="AC51" s="1"/>
      <c r="AD51" s="1"/>
      <c r="AE51" s="1"/>
      <c r="AF51" s="41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0"/>
      <c r="O52" s="25"/>
      <c r="P52" s="1"/>
      <c r="Q52" s="40"/>
      <c r="R52" s="1"/>
      <c r="S52" s="1"/>
      <c r="T52" s="25"/>
      <c r="U52" s="25"/>
      <c r="V52" s="76"/>
      <c r="W52" s="1"/>
      <c r="X52" s="1"/>
      <c r="Y52" s="1"/>
      <c r="Z52" s="1"/>
      <c r="AA52" s="1"/>
      <c r="AB52" s="1"/>
      <c r="AC52" s="1"/>
      <c r="AD52" s="1"/>
      <c r="AE52" s="1"/>
      <c r="AF52" s="41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0"/>
      <c r="O53" s="25"/>
      <c r="P53" s="1"/>
      <c r="Q53" s="40"/>
      <c r="R53" s="1"/>
      <c r="S53" s="1"/>
      <c r="T53" s="25"/>
      <c r="U53" s="25"/>
      <c r="V53" s="76"/>
      <c r="W53" s="1"/>
      <c r="X53" s="1"/>
      <c r="Y53" s="1"/>
      <c r="Z53" s="1"/>
      <c r="AA53" s="1"/>
      <c r="AB53" s="1"/>
      <c r="AC53" s="1"/>
      <c r="AD53" s="1"/>
      <c r="AE53" s="1"/>
      <c r="AF53" s="4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2019-02-15T23:33:07Z</dcterms:modified>
</cp:coreProperties>
</file>