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K21" i="1" l="1"/>
  <c r="O21" i="1"/>
  <c r="O25" i="1" s="1"/>
  <c r="O28" i="1" s="1"/>
  <c r="M21" i="1"/>
  <c r="AE21" i="1"/>
  <c r="AD21" i="1"/>
  <c r="AC21" i="1"/>
  <c r="AB21" i="1"/>
  <c r="AA21" i="1"/>
  <c r="Z21" i="1"/>
  <c r="Y21" i="1"/>
  <c r="I27" i="1"/>
  <c r="X21" i="1"/>
  <c r="H27" i="1"/>
  <c r="W21" i="1"/>
  <c r="G27" i="1"/>
  <c r="V21" i="1"/>
  <c r="F27" i="1"/>
  <c r="U21" i="1"/>
  <c r="E27" i="1"/>
  <c r="T21" i="1"/>
  <c r="S21" i="1"/>
  <c r="R21" i="1"/>
  <c r="Q21" i="1"/>
  <c r="P21" i="1"/>
  <c r="L21" i="1"/>
  <c r="J21" i="1"/>
  <c r="I21" i="1"/>
  <c r="I25" i="1" s="1"/>
  <c r="H21" i="1"/>
  <c r="H25" i="1" s="1"/>
  <c r="G21" i="1"/>
  <c r="G25" i="1" s="1"/>
  <c r="F21" i="1"/>
  <c r="F25" i="1" s="1"/>
  <c r="E21" i="1"/>
  <c r="E25" i="1" s="1"/>
  <c r="L27" i="1" l="1"/>
  <c r="G28" i="1"/>
  <c r="E28" i="1"/>
  <c r="M27" i="1"/>
  <c r="K27" i="1"/>
  <c r="K25" i="1"/>
  <c r="F28" i="1"/>
  <c r="D22" i="1"/>
  <c r="I28" i="1"/>
  <c r="M25" i="1"/>
  <c r="H28" i="1"/>
  <c r="L28" i="1" s="1"/>
  <c r="L25" i="1"/>
  <c r="N21" i="1"/>
  <c r="N25" i="1" s="1"/>
  <c r="K28" i="1" l="1"/>
  <c r="M28" i="1"/>
  <c r="N28" i="1"/>
</calcChain>
</file>

<file path=xl/sharedStrings.xml><?xml version="1.0" encoding="utf-8"?>
<sst xmlns="http://schemas.openxmlformats.org/spreadsheetml/2006/main" count="97" uniqueCount="61">
  <si>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</si>
  <si>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</si>
  <si>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</si>
  <si>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</si>
  <si>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</si>
  <si>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</si>
  <si>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</si>
  <si>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</si>
  <si>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</si>
  <si>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</si>
  <si>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</si>
  <si>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</si>
  <si>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</si>
  <si>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</si>
  <si>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</si>
  <si>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</si>
  <si>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</si>
  <si>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</si>
  <si>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</si>
  <si>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</si>
  <si>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</si>
  <si>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</si>
  <si>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</si>
  <si>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</si>
  <si>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</si>
  <si>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</si>
  <si>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</si>
  <si>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</si>
  <si>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</si>
  <si>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</si>
  <si>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</si>
  <si>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</si>
  <si>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</si>
  <si>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</si>
  <si>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Roihu = Roihu, Helsinki  (1957)</t>
  </si>
  <si>
    <t>ykköspesis</t>
  </si>
  <si>
    <t>Roihu</t>
  </si>
  <si>
    <t>12.</t>
  </si>
  <si>
    <t>Seurat</t>
  </si>
  <si>
    <t>ENSIMMÄISET</t>
  </si>
  <si>
    <t>Ottelu</t>
  </si>
  <si>
    <t>1.  ottelu</t>
  </si>
  <si>
    <t>Lyöty juoksu</t>
  </si>
  <si>
    <t>Tuotu juoksu</t>
  </si>
  <si>
    <t>Kunnari</t>
  </si>
  <si>
    <t>Kirsti Salo</t>
  </si>
  <si>
    <t>KuPu = Kuusankosken Puhti  (1910),  kasvattajaseura</t>
  </si>
  <si>
    <t>KuPu</t>
  </si>
  <si>
    <t>suomensarja</t>
  </si>
  <si>
    <t>KyPe</t>
  </si>
  <si>
    <t>tyttöjen superpesis</t>
  </si>
  <si>
    <t>KyPe = Kymi-Pesis, Koria  (1978)</t>
  </si>
  <si>
    <t>karsintasarja</t>
  </si>
  <si>
    <t>14.3.1987   Kuusankoski</t>
  </si>
  <si>
    <t>16.08. 2005  TyTe - KyPe  2-0  (4-0, 5-0)</t>
  </si>
  <si>
    <t xml:space="preserve">  18 v   5 kk   2 pv</t>
  </si>
  <si>
    <t>3.  ottelu</t>
  </si>
  <si>
    <t>24.08. 2005  KyPe - SoJy  0-2  (2-6, 3-7)</t>
  </si>
  <si>
    <t xml:space="preserve">  18 v   5 kk 10 pv</t>
  </si>
  <si>
    <t>Roihu  2</t>
  </si>
  <si>
    <t>superpesiskarsinta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</si>
</sst>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5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16" width="5.7109375" style="57" customWidth="1"/>
    <col min="17" max="17" width="5.85546875" style="57" bestFit="1" customWidth="1"/>
    <col min="18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45</v>
      </c>
      <c r="C1" s="2"/>
      <c r="D1" s="3"/>
      <c r="E1" s="4" t="s">
        <v>53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2">
        <v>2002</v>
      </c>
      <c r="C4" s="82"/>
      <c r="D4" s="83" t="s">
        <v>47</v>
      </c>
      <c r="E4" s="82"/>
      <c r="F4" s="84" t="s">
        <v>48</v>
      </c>
      <c r="G4" s="85"/>
      <c r="H4" s="86"/>
      <c r="I4" s="82"/>
      <c r="J4" s="82"/>
      <c r="K4" s="82"/>
      <c r="L4" s="82"/>
      <c r="M4" s="82"/>
      <c r="N4" s="87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8">
        <v>2003</v>
      </c>
      <c r="C5" s="88"/>
      <c r="D5" s="89" t="s">
        <v>49</v>
      </c>
      <c r="E5" s="88"/>
      <c r="F5" s="90" t="s">
        <v>50</v>
      </c>
      <c r="G5" s="91"/>
      <c r="H5" s="92"/>
      <c r="I5" s="88"/>
      <c r="J5" s="88"/>
      <c r="K5" s="88"/>
      <c r="L5" s="88"/>
      <c r="M5" s="88"/>
      <c r="N5" s="93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82">
        <v>2004</v>
      </c>
      <c r="C6" s="82"/>
      <c r="D6" s="83" t="s">
        <v>49</v>
      </c>
      <c r="E6" s="82"/>
      <c r="F6" s="84" t="s">
        <v>48</v>
      </c>
      <c r="G6" s="85"/>
      <c r="H6" s="86"/>
      <c r="I6" s="82"/>
      <c r="J6" s="82"/>
      <c r="K6" s="82"/>
      <c r="L6" s="82"/>
      <c r="M6" s="82"/>
      <c r="N6" s="87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82">
        <v>2005</v>
      </c>
      <c r="C7" s="82"/>
      <c r="D7" s="83" t="s">
        <v>49</v>
      </c>
      <c r="E7" s="82"/>
      <c r="F7" s="84" t="s">
        <v>48</v>
      </c>
      <c r="G7" s="85"/>
      <c r="H7" s="86"/>
      <c r="I7" s="82"/>
      <c r="J7" s="82"/>
      <c r="K7" s="82"/>
      <c r="L7" s="82"/>
      <c r="M7" s="82"/>
      <c r="N7" s="87"/>
      <c r="O7" s="37"/>
      <c r="P7" s="27"/>
      <c r="Q7" s="27"/>
      <c r="R7" s="27"/>
      <c r="S7" s="27"/>
      <c r="T7" s="27"/>
      <c r="U7" s="28">
        <v>6</v>
      </c>
      <c r="V7" s="28">
        <v>0</v>
      </c>
      <c r="W7" s="28">
        <v>0</v>
      </c>
      <c r="X7" s="28">
        <v>4</v>
      </c>
      <c r="Y7" s="28">
        <v>6</v>
      </c>
      <c r="Z7" s="27"/>
      <c r="AA7" s="27"/>
      <c r="AB7" s="27"/>
      <c r="AC7" s="27"/>
      <c r="AD7" s="27"/>
      <c r="AE7" s="27"/>
      <c r="AF7" s="49" t="s">
        <v>52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82">
        <v>2006</v>
      </c>
      <c r="C8" s="82"/>
      <c r="D8" s="83" t="s">
        <v>49</v>
      </c>
      <c r="E8" s="82"/>
      <c r="F8" s="84" t="s">
        <v>48</v>
      </c>
      <c r="G8" s="85"/>
      <c r="H8" s="86"/>
      <c r="I8" s="82"/>
      <c r="J8" s="82"/>
      <c r="K8" s="82"/>
      <c r="L8" s="82"/>
      <c r="M8" s="82"/>
      <c r="N8" s="87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82">
        <v>2007</v>
      </c>
      <c r="C9" s="82"/>
      <c r="D9" s="83" t="s">
        <v>49</v>
      </c>
      <c r="E9" s="82"/>
      <c r="F9" s="84" t="s">
        <v>48</v>
      </c>
      <c r="G9" s="85"/>
      <c r="H9" s="86"/>
      <c r="I9" s="82"/>
      <c r="J9" s="82"/>
      <c r="K9" s="82"/>
      <c r="L9" s="82"/>
      <c r="M9" s="82"/>
      <c r="N9" s="87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59">
        <v>2008</v>
      </c>
      <c r="C10" s="59"/>
      <c r="D10" s="60" t="s">
        <v>49</v>
      </c>
      <c r="E10" s="59"/>
      <c r="F10" s="62" t="s">
        <v>35</v>
      </c>
      <c r="G10" s="64"/>
      <c r="H10" s="63"/>
      <c r="I10" s="59"/>
      <c r="J10" s="59"/>
      <c r="K10" s="59"/>
      <c r="L10" s="59"/>
      <c r="M10" s="59"/>
      <c r="N10" s="61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2009</v>
      </c>
      <c r="C11" s="27"/>
      <c r="D11" s="29"/>
      <c r="E11" s="27"/>
      <c r="F11" s="94"/>
      <c r="G11" s="27"/>
      <c r="H11" s="94"/>
      <c r="I11" s="27"/>
      <c r="J11" s="27"/>
      <c r="K11" s="27"/>
      <c r="L11" s="27"/>
      <c r="M11" s="27"/>
      <c r="N11" s="30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2010</v>
      </c>
      <c r="C12" s="27"/>
      <c r="D12" s="29"/>
      <c r="E12" s="27"/>
      <c r="F12" s="94"/>
      <c r="G12" s="27"/>
      <c r="H12" s="94"/>
      <c r="I12" s="27"/>
      <c r="J12" s="27"/>
      <c r="K12" s="27"/>
      <c r="L12" s="27"/>
      <c r="M12" s="27"/>
      <c r="N12" s="30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5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2011</v>
      </c>
      <c r="C13" s="27"/>
      <c r="D13" s="29"/>
      <c r="E13" s="27"/>
      <c r="F13" s="94"/>
      <c r="G13" s="27"/>
      <c r="H13" s="94"/>
      <c r="I13" s="27"/>
      <c r="J13" s="27"/>
      <c r="K13" s="27"/>
      <c r="L13" s="27"/>
      <c r="M13" s="27"/>
      <c r="N13" s="30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5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59">
        <v>2012</v>
      </c>
      <c r="C14" s="59"/>
      <c r="D14" s="60" t="s">
        <v>36</v>
      </c>
      <c r="E14" s="59"/>
      <c r="F14" s="62" t="s">
        <v>35</v>
      </c>
      <c r="G14" s="64"/>
      <c r="H14" s="63"/>
      <c r="I14" s="59"/>
      <c r="J14" s="59"/>
      <c r="K14" s="59"/>
      <c r="L14" s="59"/>
      <c r="M14" s="59"/>
      <c r="N14" s="61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5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7">
        <v>2013</v>
      </c>
      <c r="C15" s="27" t="s">
        <v>37</v>
      </c>
      <c r="D15" s="29" t="s">
        <v>36</v>
      </c>
      <c r="E15" s="27">
        <v>21</v>
      </c>
      <c r="F15" s="27">
        <v>0</v>
      </c>
      <c r="G15" s="27">
        <v>0</v>
      </c>
      <c r="H15" s="27">
        <v>9</v>
      </c>
      <c r="I15" s="27">
        <v>48</v>
      </c>
      <c r="J15" s="27">
        <v>43</v>
      </c>
      <c r="K15" s="27">
        <v>0</v>
      </c>
      <c r="L15" s="27">
        <v>5</v>
      </c>
      <c r="M15" s="27">
        <v>0</v>
      </c>
      <c r="N15" s="30">
        <v>0.47499999999999998</v>
      </c>
      <c r="O15" s="37">
        <v>101</v>
      </c>
      <c r="P15" s="27"/>
      <c r="Q15" s="27"/>
      <c r="R15" s="27"/>
      <c r="S15" s="27"/>
      <c r="T15" s="27"/>
      <c r="U15" s="28">
        <v>3</v>
      </c>
      <c r="V15" s="28">
        <v>0</v>
      </c>
      <c r="W15" s="28">
        <v>0</v>
      </c>
      <c r="X15" s="28">
        <v>1</v>
      </c>
      <c r="Y15" s="28">
        <v>4</v>
      </c>
      <c r="Z15" s="27"/>
      <c r="AA15" s="27"/>
      <c r="AB15" s="27"/>
      <c r="AC15" s="27"/>
      <c r="AD15" s="27"/>
      <c r="AE15" s="27"/>
      <c r="AF15" s="49" t="s">
        <v>60</v>
      </c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7"/>
      <c r="C16" s="27"/>
      <c r="D16" s="29"/>
      <c r="E16" s="27"/>
      <c r="F16" s="27"/>
      <c r="G16" s="33"/>
      <c r="H16" s="66"/>
      <c r="I16" s="27"/>
      <c r="J16" s="27"/>
      <c r="K16" s="27"/>
      <c r="L16" s="27"/>
      <c r="M16" s="27"/>
      <c r="N16" s="30"/>
      <c r="O16" s="37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54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82">
        <v>2015</v>
      </c>
      <c r="C17" s="82"/>
      <c r="D17" s="83" t="s">
        <v>59</v>
      </c>
      <c r="E17" s="82"/>
      <c r="F17" s="84" t="s">
        <v>48</v>
      </c>
      <c r="G17" s="85"/>
      <c r="H17" s="86"/>
      <c r="I17" s="82"/>
      <c r="J17" s="82"/>
      <c r="K17" s="82"/>
      <c r="L17" s="82"/>
      <c r="M17" s="82"/>
      <c r="N17" s="87"/>
      <c r="O17" s="37"/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54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59">
        <v>2016</v>
      </c>
      <c r="C18" s="59"/>
      <c r="D18" s="60" t="s">
        <v>36</v>
      </c>
      <c r="E18" s="59"/>
      <c r="F18" s="62" t="s">
        <v>35</v>
      </c>
      <c r="G18" s="64"/>
      <c r="H18" s="63"/>
      <c r="I18" s="59"/>
      <c r="J18" s="59"/>
      <c r="K18" s="59"/>
      <c r="L18" s="59"/>
      <c r="M18" s="59"/>
      <c r="N18" s="61"/>
      <c r="O18" s="37"/>
      <c r="P18" s="27"/>
      <c r="Q18" s="27"/>
      <c r="R18" s="27"/>
      <c r="S18" s="27"/>
      <c r="T18" s="27"/>
      <c r="U18" s="28"/>
      <c r="V18" s="28"/>
      <c r="W18" s="28"/>
      <c r="X18" s="28"/>
      <c r="Y18" s="28"/>
      <c r="Z18" s="27"/>
      <c r="AA18" s="27"/>
      <c r="AB18" s="27"/>
      <c r="AC18" s="27"/>
      <c r="AD18" s="27"/>
      <c r="AE18" s="27"/>
      <c r="AF18" s="54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59">
        <v>2017</v>
      </c>
      <c r="C19" s="59"/>
      <c r="D19" s="60" t="s">
        <v>36</v>
      </c>
      <c r="E19" s="59"/>
      <c r="F19" s="62" t="s">
        <v>35</v>
      </c>
      <c r="G19" s="64"/>
      <c r="H19" s="63"/>
      <c r="I19" s="59"/>
      <c r="J19" s="59"/>
      <c r="K19" s="59"/>
      <c r="L19" s="59"/>
      <c r="M19" s="59"/>
      <c r="N19" s="61"/>
      <c r="O19" s="37"/>
      <c r="P19" s="27"/>
      <c r="Q19" s="27"/>
      <c r="R19" s="27"/>
      <c r="S19" s="27"/>
      <c r="T19" s="27"/>
      <c r="U19" s="28"/>
      <c r="V19" s="28"/>
      <c r="W19" s="28"/>
      <c r="X19" s="28"/>
      <c r="Y19" s="28"/>
      <c r="Z19" s="27"/>
      <c r="AA19" s="27"/>
      <c r="AB19" s="27"/>
      <c r="AC19" s="27"/>
      <c r="AD19" s="27"/>
      <c r="AE19" s="27"/>
      <c r="AF19" s="54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59">
        <v>2018</v>
      </c>
      <c r="C20" s="59"/>
      <c r="D20" s="60" t="s">
        <v>36</v>
      </c>
      <c r="E20" s="59"/>
      <c r="F20" s="62" t="s">
        <v>35</v>
      </c>
      <c r="G20" s="64"/>
      <c r="H20" s="63"/>
      <c r="I20" s="59"/>
      <c r="J20" s="59"/>
      <c r="K20" s="59"/>
      <c r="L20" s="59"/>
      <c r="M20" s="59"/>
      <c r="N20" s="61"/>
      <c r="O20" s="37"/>
      <c r="P20" s="27"/>
      <c r="Q20" s="27"/>
      <c r="R20" s="27"/>
      <c r="S20" s="27"/>
      <c r="T20" s="27"/>
      <c r="U20" s="28"/>
      <c r="V20" s="28"/>
      <c r="W20" s="28"/>
      <c r="X20" s="28"/>
      <c r="Y20" s="28"/>
      <c r="Z20" s="27"/>
      <c r="AA20" s="27"/>
      <c r="AB20" s="27"/>
      <c r="AC20" s="27"/>
      <c r="AD20" s="27"/>
      <c r="AE20" s="27"/>
      <c r="AF20" s="54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7" t="s">
        <v>9</v>
      </c>
      <c r="C21" s="18"/>
      <c r="D21" s="16"/>
      <c r="E21" s="19">
        <f t="shared" ref="E21:M21" si="0">SUM(E4:E17)</f>
        <v>21</v>
      </c>
      <c r="F21" s="19">
        <f t="shared" si="0"/>
        <v>0</v>
      </c>
      <c r="G21" s="19">
        <f t="shared" si="0"/>
        <v>0</v>
      </c>
      <c r="H21" s="19">
        <f t="shared" si="0"/>
        <v>9</v>
      </c>
      <c r="I21" s="19">
        <f t="shared" si="0"/>
        <v>48</v>
      </c>
      <c r="J21" s="19">
        <f t="shared" si="0"/>
        <v>43</v>
      </c>
      <c r="K21" s="19">
        <f t="shared" si="0"/>
        <v>0</v>
      </c>
      <c r="L21" s="19">
        <f t="shared" si="0"/>
        <v>5</v>
      </c>
      <c r="M21" s="19">
        <f t="shared" si="0"/>
        <v>0</v>
      </c>
      <c r="N21" s="31">
        <f>PRODUCT(I21/O21)</f>
        <v>0.47524752475247523</v>
      </c>
      <c r="O21" s="32">
        <f t="shared" ref="O21:AE21" si="1">SUM(O4:O17)</f>
        <v>101</v>
      </c>
      <c r="P21" s="19">
        <f t="shared" si="1"/>
        <v>0</v>
      </c>
      <c r="Q21" s="19">
        <f t="shared" si="1"/>
        <v>0</v>
      </c>
      <c r="R21" s="19">
        <f t="shared" si="1"/>
        <v>0</v>
      </c>
      <c r="S21" s="19">
        <f t="shared" si="1"/>
        <v>0</v>
      </c>
      <c r="T21" s="19">
        <f t="shared" si="1"/>
        <v>0</v>
      </c>
      <c r="U21" s="19">
        <f t="shared" si="1"/>
        <v>9</v>
      </c>
      <c r="V21" s="19">
        <f t="shared" si="1"/>
        <v>0</v>
      </c>
      <c r="W21" s="19">
        <f t="shared" si="1"/>
        <v>0</v>
      </c>
      <c r="X21" s="19">
        <f t="shared" si="1"/>
        <v>5</v>
      </c>
      <c r="Y21" s="19">
        <f t="shared" si="1"/>
        <v>10</v>
      </c>
      <c r="Z21" s="19">
        <f t="shared" si="1"/>
        <v>0</v>
      </c>
      <c r="AA21" s="19">
        <f t="shared" si="1"/>
        <v>0</v>
      </c>
      <c r="AB21" s="19">
        <f t="shared" si="1"/>
        <v>0</v>
      </c>
      <c r="AC21" s="19">
        <f t="shared" si="1"/>
        <v>0</v>
      </c>
      <c r="AD21" s="19">
        <f t="shared" si="1"/>
        <v>0</v>
      </c>
      <c r="AE21" s="19">
        <f t="shared" si="1"/>
        <v>0</v>
      </c>
      <c r="AF21" s="14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29" t="s">
        <v>2</v>
      </c>
      <c r="C22" s="33"/>
      <c r="D22" s="34">
        <f>SUM(F21:H21)+((I21-F21-G21)/3)+(E21/3)+(Z21*25)+(AA21*25)+(AB21*10)+(AC21*25)+(AD21*20)+(AE21*15)</f>
        <v>32</v>
      </c>
      <c r="E22" s="1"/>
      <c r="F22" s="1"/>
      <c r="G22" s="1"/>
      <c r="H22" s="1"/>
      <c r="I22" s="1"/>
      <c r="J22" s="1"/>
      <c r="K22" s="1"/>
      <c r="L22" s="1"/>
      <c r="M22" s="1"/>
      <c r="N22" s="3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36"/>
      <c r="AE22" s="1"/>
      <c r="AF22" s="1"/>
      <c r="AG22" s="24"/>
      <c r="AH22" s="9"/>
      <c r="AI22" s="9"/>
      <c r="AJ22" s="9"/>
      <c r="AK22" s="9"/>
      <c r="AL22" s="9"/>
    </row>
    <row r="23" spans="1:38" s="10" customFormat="1" ht="15" customHeight="1" x14ac:dyDescent="0.25">
      <c r="A23" s="1"/>
      <c r="B23" s="1"/>
      <c r="C23" s="1"/>
      <c r="D23" s="25"/>
      <c r="E23" s="1"/>
      <c r="F23" s="1"/>
      <c r="G23" s="1"/>
      <c r="H23" s="1"/>
      <c r="I23" s="1"/>
      <c r="J23" s="1"/>
      <c r="K23" s="1"/>
      <c r="L23" s="1"/>
      <c r="M23" s="1"/>
      <c r="N23" s="35"/>
      <c r="O23" s="37"/>
      <c r="P23" s="1"/>
      <c r="Q23" s="38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23" t="s">
        <v>16</v>
      </c>
      <c r="C24" s="40"/>
      <c r="D24" s="40"/>
      <c r="E24" s="19" t="s">
        <v>4</v>
      </c>
      <c r="F24" s="19" t="s">
        <v>13</v>
      </c>
      <c r="G24" s="16" t="s">
        <v>14</v>
      </c>
      <c r="H24" s="19" t="s">
        <v>15</v>
      </c>
      <c r="I24" s="19" t="s">
        <v>3</v>
      </c>
      <c r="J24" s="1"/>
      <c r="K24" s="19" t="s">
        <v>25</v>
      </c>
      <c r="L24" s="19" t="s">
        <v>26</v>
      </c>
      <c r="M24" s="19" t="s">
        <v>27</v>
      </c>
      <c r="N24" s="31" t="s">
        <v>33</v>
      </c>
      <c r="O24" s="25"/>
      <c r="P24" s="41" t="s">
        <v>39</v>
      </c>
      <c r="Q24" s="13"/>
      <c r="R24" s="13"/>
      <c r="S24" s="13"/>
      <c r="T24" s="65"/>
      <c r="U24" s="65"/>
      <c r="V24" s="65"/>
      <c r="W24" s="65"/>
      <c r="X24" s="65"/>
      <c r="Y24" s="13"/>
      <c r="Z24" s="13"/>
      <c r="AA24" s="13"/>
      <c r="AB24" s="13"/>
      <c r="AC24" s="13"/>
      <c r="AD24" s="13"/>
      <c r="AE24" s="13"/>
      <c r="AF24" s="66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41" t="s">
        <v>17</v>
      </c>
      <c r="C25" s="13"/>
      <c r="D25" s="42"/>
      <c r="E25" s="27">
        <f>PRODUCT(E21)</f>
        <v>21</v>
      </c>
      <c r="F25" s="27">
        <f>PRODUCT(F21)</f>
        <v>0</v>
      </c>
      <c r="G25" s="27">
        <f>PRODUCT(G21)</f>
        <v>0</v>
      </c>
      <c r="H25" s="27">
        <f>PRODUCT(H21)</f>
        <v>9</v>
      </c>
      <c r="I25" s="27">
        <f>PRODUCT(I21)</f>
        <v>48</v>
      </c>
      <c r="J25" s="1"/>
      <c r="K25" s="43">
        <f>PRODUCT((F25+G25)/E25)</f>
        <v>0</v>
      </c>
      <c r="L25" s="43">
        <f>PRODUCT(H25/E25)</f>
        <v>0.42857142857142855</v>
      </c>
      <c r="M25" s="43">
        <f>PRODUCT(I25/E25)</f>
        <v>2.2857142857142856</v>
      </c>
      <c r="N25" s="30">
        <f>PRODUCT(N21)</f>
        <v>0.47524752475247523</v>
      </c>
      <c r="O25" s="25">
        <f>PRODUCT(O21)</f>
        <v>101</v>
      </c>
      <c r="P25" s="67" t="s">
        <v>40</v>
      </c>
      <c r="Q25" s="68"/>
      <c r="R25" s="68"/>
      <c r="S25" s="69" t="s">
        <v>54</v>
      </c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70" t="s">
        <v>41</v>
      </c>
      <c r="AE25" s="70"/>
      <c r="AF25" s="71" t="s">
        <v>55</v>
      </c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44" t="s">
        <v>18</v>
      </c>
      <c r="C26" s="45"/>
      <c r="D26" s="46"/>
      <c r="E26" s="27"/>
      <c r="F26" s="27"/>
      <c r="G26" s="27"/>
      <c r="H26" s="27"/>
      <c r="I26" s="27"/>
      <c r="J26" s="1"/>
      <c r="K26" s="43"/>
      <c r="L26" s="43"/>
      <c r="M26" s="43"/>
      <c r="N26" s="30"/>
      <c r="O26" s="25"/>
      <c r="P26" s="72" t="s">
        <v>42</v>
      </c>
      <c r="Q26" s="73"/>
      <c r="R26" s="73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5"/>
      <c r="AE26" s="75"/>
      <c r="AF26" s="76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47" t="s">
        <v>19</v>
      </c>
      <c r="C27" s="48"/>
      <c r="D27" s="49"/>
      <c r="E27" s="28">
        <f>PRODUCT(U21)</f>
        <v>9</v>
      </c>
      <c r="F27" s="28">
        <f>PRODUCT(V21)</f>
        <v>0</v>
      </c>
      <c r="G27" s="28">
        <f>PRODUCT(W21)</f>
        <v>0</v>
      </c>
      <c r="H27" s="28">
        <f>PRODUCT(X21)</f>
        <v>5</v>
      </c>
      <c r="I27" s="28">
        <f>PRODUCT(Y21)</f>
        <v>10</v>
      </c>
      <c r="J27" s="1"/>
      <c r="K27" s="50">
        <f>PRODUCT((F27+G27)/E27)</f>
        <v>0</v>
      </c>
      <c r="L27" s="50">
        <f>PRODUCT(H27/E27)</f>
        <v>0.55555555555555558</v>
      </c>
      <c r="M27" s="50">
        <f>PRODUCT(I27/E27)</f>
        <v>1.1111111111111112</v>
      </c>
      <c r="N27" s="51">
        <v>0.54500000000000004</v>
      </c>
      <c r="O27" s="25">
        <v>21</v>
      </c>
      <c r="P27" s="72" t="s">
        <v>43</v>
      </c>
      <c r="Q27" s="73"/>
      <c r="R27" s="73"/>
      <c r="S27" s="74" t="s">
        <v>57</v>
      </c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5" t="s">
        <v>56</v>
      </c>
      <c r="AE27" s="75"/>
      <c r="AF27" s="76" t="s">
        <v>58</v>
      </c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52" t="s">
        <v>20</v>
      </c>
      <c r="C28" s="53"/>
      <c r="D28" s="54"/>
      <c r="E28" s="19">
        <f>SUM(E25:E27)</f>
        <v>30</v>
      </c>
      <c r="F28" s="19">
        <f>SUM(F25:F27)</f>
        <v>0</v>
      </c>
      <c r="G28" s="19">
        <f>SUM(G25:G27)</f>
        <v>0</v>
      </c>
      <c r="H28" s="19">
        <f>SUM(H25:H27)</f>
        <v>14</v>
      </c>
      <c r="I28" s="19">
        <f>SUM(I25:I27)</f>
        <v>58</v>
      </c>
      <c r="J28" s="1"/>
      <c r="K28" s="55">
        <f>PRODUCT((F28+G28)/E28)</f>
        <v>0</v>
      </c>
      <c r="L28" s="55">
        <f>PRODUCT(H28/E28)</f>
        <v>0.46666666666666667</v>
      </c>
      <c r="M28" s="55">
        <f>PRODUCT(I28/E28)</f>
        <v>1.9333333333333333</v>
      </c>
      <c r="N28" s="31">
        <f>PRODUCT(I28/O28)</f>
        <v>0.47540983606557374</v>
      </c>
      <c r="O28" s="25">
        <f>SUM(O25:O27)</f>
        <v>122</v>
      </c>
      <c r="P28" s="77" t="s">
        <v>44</v>
      </c>
      <c r="Q28" s="78"/>
      <c r="R28" s="78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80"/>
      <c r="AE28" s="80"/>
      <c r="AF28" s="8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36"/>
      <c r="C29" s="36"/>
      <c r="D29" s="36"/>
      <c r="E29" s="36"/>
      <c r="F29" s="36"/>
      <c r="G29" s="36"/>
      <c r="H29" s="36"/>
      <c r="I29" s="36"/>
      <c r="J29" s="1"/>
      <c r="K29" s="36"/>
      <c r="L29" s="36"/>
      <c r="M29" s="36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 t="s">
        <v>38</v>
      </c>
      <c r="C30" s="58"/>
      <c r="D30" s="58" t="s">
        <v>46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 t="s">
        <v>51</v>
      </c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 t="s">
        <v>34</v>
      </c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39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39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39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39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39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39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39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39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39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39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39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9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39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39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39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39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39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39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39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39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39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39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39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39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39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39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39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39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39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39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39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39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39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39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39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39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39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39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39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39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39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39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39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39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39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39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39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39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  <row r="210" spans="1:38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8"/>
      <c r="O210" s="2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9"/>
      <c r="AG210" s="24"/>
      <c r="AH210" s="9"/>
      <c r="AI210" s="9"/>
      <c r="AJ210" s="9"/>
      <c r="AK210" s="9"/>
      <c r="AL210" s="9"/>
    </row>
    <row r="211" spans="1:38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8"/>
      <c r="O211" s="2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39"/>
      <c r="AG211" s="24"/>
      <c r="AH211" s="9"/>
      <c r="AI211" s="9"/>
      <c r="AJ211" s="9"/>
      <c r="AK211" s="9"/>
      <c r="AL211" s="9"/>
    </row>
    <row r="212" spans="1:38" ht="1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38"/>
      <c r="O212" s="25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39"/>
      <c r="AG212" s="24"/>
      <c r="AH212" s="9"/>
      <c r="AI212" s="9"/>
      <c r="AJ212" s="9"/>
      <c r="AK212" s="9"/>
      <c r="AL212" s="9"/>
    </row>
    <row r="213" spans="1:38" ht="1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38"/>
      <c r="O213" s="25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39"/>
      <c r="AG213" s="24"/>
      <c r="AH213" s="9"/>
      <c r="AI213" s="9"/>
      <c r="AJ213" s="9"/>
      <c r="AK213" s="9"/>
      <c r="AL213" s="9"/>
    </row>
    <row r="214" spans="1:38" ht="1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38"/>
      <c r="O214" s="25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39"/>
      <c r="AG214" s="24"/>
      <c r="AH214" s="9"/>
      <c r="AI214" s="9"/>
      <c r="AJ214" s="9"/>
      <c r="AK214" s="9"/>
      <c r="AL21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2019-02-15T15:13:49Z</dcterms:modified>
</cp:coreProperties>
</file>