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7" i="2" l="1"/>
  <c r="O27" i="2"/>
  <c r="N27" i="2"/>
  <c r="M27" i="2"/>
  <c r="L27" i="2"/>
  <c r="K29" i="2"/>
  <c r="AS23" i="2"/>
  <c r="AR23" i="2"/>
  <c r="AQ23" i="2"/>
  <c r="AP23" i="2"/>
  <c r="AO23" i="2"/>
  <c r="AN23" i="2"/>
  <c r="AM23" i="2"/>
  <c r="AG23" i="2"/>
  <c r="K28" i="2" s="1"/>
  <c r="AE23" i="2"/>
  <c r="I28" i="2" s="1"/>
  <c r="O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I29" i="2" s="1"/>
  <c r="O29" i="2" s="1"/>
  <c r="H23" i="2"/>
  <c r="H27" i="2" s="1"/>
  <c r="G23" i="2"/>
  <c r="G27" i="2" s="1"/>
  <c r="G29" i="2" s="1"/>
  <c r="F23" i="2"/>
  <c r="F27" i="2" s="1"/>
  <c r="E23" i="2"/>
  <c r="E27" i="2" s="1"/>
  <c r="E29" i="2" s="1"/>
  <c r="H28" i="2" l="1"/>
  <c r="M28" i="2" s="1"/>
  <c r="F28" i="2"/>
  <c r="F29" i="2" s="1"/>
  <c r="L29" i="2" s="1"/>
  <c r="J29" i="2"/>
  <c r="J28" i="2"/>
  <c r="L28" i="2"/>
  <c r="AF23" i="2"/>
  <c r="H29" i="2" l="1"/>
  <c r="M29" i="2" s="1"/>
  <c r="N28" i="2"/>
  <c r="N29" i="2"/>
</calcChain>
</file>

<file path=xl/sharedStrings.xml><?xml version="1.0" encoding="utf-8"?>
<sst xmlns="http://schemas.openxmlformats.org/spreadsheetml/2006/main" count="102" uniqueCount="40">
  <si>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</si>
  <si>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</si>
  <si>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</si>
  <si>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</si>
  <si>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</si>
  <si>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</si>
  <si>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</si>
  <si>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</si>
  <si>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</si>
  <si>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</si>
  <si>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</si>
  <si>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</si>
  <si>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</si>
  <si>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</si>
  <si>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</si>
  <si>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13.</t>
  </si>
  <si>
    <t>VäVi</t>
  </si>
  <si>
    <t>12.</t>
  </si>
  <si>
    <t>Esa Salo</t>
  </si>
  <si>
    <t>30.4.1974</t>
  </si>
  <si>
    <t>1.</t>
  </si>
  <si>
    <t>4.</t>
  </si>
  <si>
    <t>2.</t>
  </si>
  <si>
    <t>5.</t>
  </si>
  <si>
    <t>3.</t>
  </si>
  <si>
    <t>maakuntasarja</t>
  </si>
  <si>
    <t>11.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</si>
  <si>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</si>
  <si>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</si>
  <si>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</si>
  <si>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</si>
  <si>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</si>
  <si>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</si>
  <si>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</si>
  <si>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</si>
  <si>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</si>
  <si>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</si>
  <si>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</si>
  <si>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</si>
  <si>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YKV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</si>
</sst>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40" t="s">
        <v>30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1990</v>
      </c>
      <c r="Y4" s="22" t="s">
        <v>27</v>
      </c>
      <c r="Z4" s="72" t="s">
        <v>16</v>
      </c>
      <c r="AA4" s="22">
        <v>3</v>
      </c>
      <c r="AB4" s="22">
        <v>0</v>
      </c>
      <c r="AC4" s="22">
        <v>0</v>
      </c>
      <c r="AD4" s="22">
        <v>1</v>
      </c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1991</v>
      </c>
      <c r="Y5" s="35" t="s">
        <v>23</v>
      </c>
      <c r="Z5" s="44" t="s">
        <v>16</v>
      </c>
      <c r="AA5" s="22"/>
      <c r="AB5" s="22"/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1992</v>
      </c>
      <c r="Y6" s="22" t="s">
        <v>22</v>
      </c>
      <c r="Z6" s="72" t="s">
        <v>16</v>
      </c>
      <c r="AA6" s="22">
        <v>12</v>
      </c>
      <c r="AB6" s="22">
        <v>1</v>
      </c>
      <c r="AC6" s="22">
        <v>0</v>
      </c>
      <c r="AD6" s="22">
        <v>2</v>
      </c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1993</v>
      </c>
      <c r="Y7" s="22" t="s">
        <v>26</v>
      </c>
      <c r="Z7" s="72" t="s">
        <v>16</v>
      </c>
      <c r="AA7" s="22">
        <v>2</v>
      </c>
      <c r="AB7" s="22">
        <v>0</v>
      </c>
      <c r="AC7" s="22">
        <v>0</v>
      </c>
      <c r="AD7" s="22">
        <v>0</v>
      </c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1994</v>
      </c>
      <c r="Y8" s="35" t="s">
        <v>22</v>
      </c>
      <c r="Z8" s="44" t="s">
        <v>16</v>
      </c>
      <c r="AA8" s="22"/>
      <c r="AB8" s="69" t="s">
        <v>25</v>
      </c>
      <c r="AC8" s="22"/>
      <c r="AD8" s="34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1995</v>
      </c>
      <c r="Y9" s="35" t="s">
        <v>24</v>
      </c>
      <c r="Z9" s="44" t="s">
        <v>16</v>
      </c>
      <c r="AA9" s="22"/>
      <c r="AB9" s="69" t="s">
        <v>25</v>
      </c>
      <c r="AC9" s="22"/>
      <c r="AD9" s="34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1996</v>
      </c>
      <c r="Y10" s="35" t="s">
        <v>20</v>
      </c>
      <c r="Z10" s="44" t="s">
        <v>16</v>
      </c>
      <c r="AA10" s="22"/>
      <c r="AB10" s="69" t="s">
        <v>25</v>
      </c>
      <c r="AC10" s="22"/>
      <c r="AD10" s="34"/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1997</v>
      </c>
      <c r="Y11" s="35" t="s">
        <v>20</v>
      </c>
      <c r="Z11" s="44" t="s">
        <v>16</v>
      </c>
      <c r="AA11" s="22"/>
      <c r="AB11" s="22"/>
      <c r="AC11" s="22"/>
      <c r="AD11" s="34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/>
      <c r="Y12" s="35"/>
      <c r="Z12" s="44"/>
      <c r="AA12" s="22"/>
      <c r="AB12" s="22"/>
      <c r="AC12" s="22"/>
      <c r="AD12" s="34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1999</v>
      </c>
      <c r="C13" s="35" t="s">
        <v>15</v>
      </c>
      <c r="D13" s="44" t="s">
        <v>16</v>
      </c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/>
      <c r="Y13" s="35"/>
      <c r="Z13" s="44"/>
      <c r="AA13" s="22"/>
      <c r="AB13" s="22"/>
      <c r="AC13" s="22"/>
      <c r="AD13" s="34"/>
      <c r="AE13" s="22"/>
      <c r="AF13" s="45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2000</v>
      </c>
      <c r="C14" s="35" t="s">
        <v>17</v>
      </c>
      <c r="D14" s="44" t="s">
        <v>16</v>
      </c>
      <c r="E14" s="22">
        <v>17</v>
      </c>
      <c r="F14" s="22">
        <v>1</v>
      </c>
      <c r="G14" s="22">
        <v>3</v>
      </c>
      <c r="H14" s="34">
        <v>9</v>
      </c>
      <c r="I14" s="22">
        <v>45</v>
      </c>
      <c r="J14" s="45">
        <v>0.41666666666666669</v>
      </c>
      <c r="K14" s="21">
        <v>108</v>
      </c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/>
      <c r="Y14" s="35"/>
      <c r="Z14" s="44"/>
      <c r="AA14" s="22"/>
      <c r="AB14" s="22"/>
      <c r="AC14" s="22"/>
      <c r="AD14" s="34"/>
      <c r="AE14" s="22"/>
      <c r="AF14" s="45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4"/>
      <c r="E15" s="22"/>
      <c r="F15" s="22"/>
      <c r="G15" s="22"/>
      <c r="H15" s="3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2001</v>
      </c>
      <c r="Y15" s="22" t="s">
        <v>38</v>
      </c>
      <c r="Z15" s="44" t="s">
        <v>39</v>
      </c>
      <c r="AA15" s="22">
        <v>16</v>
      </c>
      <c r="AB15" s="22">
        <v>0</v>
      </c>
      <c r="AC15" s="22">
        <v>13</v>
      </c>
      <c r="AD15" s="22">
        <v>7</v>
      </c>
      <c r="AE15" s="22">
        <v>49</v>
      </c>
      <c r="AF15" s="28">
        <v>0.52680000000000005</v>
      </c>
      <c r="AG15" s="70">
        <v>93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7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4"/>
      <c r="E16" s="22"/>
      <c r="F16" s="22"/>
      <c r="G16" s="22"/>
      <c r="H16" s="34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4"/>
      <c r="T16" s="22"/>
      <c r="U16" s="22"/>
      <c r="V16" s="47"/>
      <c r="W16" s="21"/>
      <c r="X16" s="22"/>
      <c r="Y16" s="22"/>
      <c r="Z16" s="44"/>
      <c r="AA16" s="22"/>
      <c r="AB16" s="22"/>
      <c r="AC16" s="22"/>
      <c r="AD16" s="22"/>
      <c r="AE16" s="22"/>
      <c r="AF16" s="28"/>
      <c r="AG16" s="70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7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4"/>
      <c r="E17" s="22"/>
      <c r="F17" s="22"/>
      <c r="G17" s="22"/>
      <c r="H17" s="34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4"/>
      <c r="T17" s="22"/>
      <c r="U17" s="22"/>
      <c r="V17" s="47"/>
      <c r="W17" s="21"/>
      <c r="X17" s="22">
        <v>2006</v>
      </c>
      <c r="Y17" s="22" t="s">
        <v>21</v>
      </c>
      <c r="Z17" s="44" t="s">
        <v>16</v>
      </c>
      <c r="AA17" s="22">
        <v>15</v>
      </c>
      <c r="AB17" s="22">
        <v>2</v>
      </c>
      <c r="AC17" s="22">
        <v>6</v>
      </c>
      <c r="AD17" s="22">
        <v>12</v>
      </c>
      <c r="AE17" s="22">
        <v>38</v>
      </c>
      <c r="AF17" s="28">
        <v>0.45229999999999998</v>
      </c>
      <c r="AG17" s="70">
        <v>84</v>
      </c>
      <c r="AH17" s="13"/>
      <c r="AI17" s="13"/>
      <c r="AJ17" s="13"/>
      <c r="AK17" s="13"/>
      <c r="AL17" s="18"/>
      <c r="AM17" s="22">
        <v>2</v>
      </c>
      <c r="AN17" s="22">
        <v>0</v>
      </c>
      <c r="AO17" s="22">
        <v>0</v>
      </c>
      <c r="AP17" s="22">
        <v>0</v>
      </c>
      <c r="AQ17" s="22">
        <v>3</v>
      </c>
      <c r="AR17" s="48">
        <v>0.42849999999999999</v>
      </c>
      <c r="AS17" s="71">
        <v>7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4"/>
      <c r="E18" s="22"/>
      <c r="F18" s="22"/>
      <c r="G18" s="22"/>
      <c r="H18" s="34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4"/>
      <c r="T18" s="22"/>
      <c r="U18" s="22"/>
      <c r="V18" s="47"/>
      <c r="W18" s="21"/>
      <c r="X18" s="22">
        <v>2007</v>
      </c>
      <c r="Y18" s="22" t="s">
        <v>22</v>
      </c>
      <c r="Z18" s="44" t="s">
        <v>16</v>
      </c>
      <c r="AA18" s="22">
        <v>9</v>
      </c>
      <c r="AB18" s="22">
        <v>2</v>
      </c>
      <c r="AC18" s="22">
        <v>11</v>
      </c>
      <c r="AD18" s="22">
        <v>7</v>
      </c>
      <c r="AE18" s="22">
        <v>28</v>
      </c>
      <c r="AF18" s="28">
        <v>0.50900000000000001</v>
      </c>
      <c r="AG18" s="70">
        <v>55</v>
      </c>
      <c r="AH18" s="13"/>
      <c r="AI18" s="13"/>
      <c r="AJ18" s="13"/>
      <c r="AK18" s="13"/>
      <c r="AL18" s="18"/>
      <c r="AM18" s="22">
        <v>4</v>
      </c>
      <c r="AN18" s="22">
        <v>1</v>
      </c>
      <c r="AO18" s="22">
        <v>2</v>
      </c>
      <c r="AP18" s="22">
        <v>6</v>
      </c>
      <c r="AQ18" s="22">
        <v>13</v>
      </c>
      <c r="AR18" s="48">
        <v>0.5</v>
      </c>
      <c r="AS18" s="71">
        <v>26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4"/>
      <c r="E19" s="22"/>
      <c r="F19" s="22"/>
      <c r="G19" s="22"/>
      <c r="H19" s="34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4"/>
      <c r="T19" s="22"/>
      <c r="U19" s="22"/>
      <c r="V19" s="47"/>
      <c r="W19" s="21"/>
      <c r="X19" s="22">
        <v>2008</v>
      </c>
      <c r="Y19" s="22" t="s">
        <v>20</v>
      </c>
      <c r="Z19" s="44" t="s">
        <v>16</v>
      </c>
      <c r="AA19" s="22">
        <v>13</v>
      </c>
      <c r="AB19" s="22">
        <v>1</v>
      </c>
      <c r="AC19" s="22">
        <v>10</v>
      </c>
      <c r="AD19" s="22">
        <v>6</v>
      </c>
      <c r="AE19" s="22">
        <v>33</v>
      </c>
      <c r="AF19" s="28">
        <v>0.43419999999999997</v>
      </c>
      <c r="AG19" s="70">
        <v>76</v>
      </c>
      <c r="AH19" s="13"/>
      <c r="AI19" s="13"/>
      <c r="AJ19" s="13"/>
      <c r="AK19" s="13"/>
      <c r="AL19" s="18"/>
      <c r="AM19" s="22">
        <v>4</v>
      </c>
      <c r="AN19" s="22">
        <v>0</v>
      </c>
      <c r="AO19" s="22">
        <v>1</v>
      </c>
      <c r="AP19" s="22">
        <v>0</v>
      </c>
      <c r="AQ19" s="22">
        <v>4</v>
      </c>
      <c r="AR19" s="48">
        <v>0.23519999999999999</v>
      </c>
      <c r="AS19" s="71">
        <v>17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4"/>
      <c r="E20" s="22"/>
      <c r="F20" s="22"/>
      <c r="G20" s="22"/>
      <c r="H20" s="34"/>
      <c r="I20" s="22"/>
      <c r="J20" s="45"/>
      <c r="K20" s="21"/>
      <c r="L20" s="46"/>
      <c r="M20" s="13"/>
      <c r="N20" s="13"/>
      <c r="O20" s="13"/>
      <c r="P20" s="18"/>
      <c r="Q20" s="22"/>
      <c r="R20" s="22"/>
      <c r="S20" s="34"/>
      <c r="T20" s="22"/>
      <c r="U20" s="22"/>
      <c r="V20" s="47"/>
      <c r="W20" s="21"/>
      <c r="X20" s="22"/>
      <c r="Y20" s="22"/>
      <c r="Z20" s="44"/>
      <c r="AA20" s="22"/>
      <c r="AB20" s="22"/>
      <c r="AC20" s="22"/>
      <c r="AD20" s="22"/>
      <c r="AE20" s="22"/>
      <c r="AF20" s="28"/>
      <c r="AG20" s="70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8"/>
      <c r="AS20" s="7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4"/>
      <c r="E21" s="22"/>
      <c r="F21" s="22"/>
      <c r="G21" s="22"/>
      <c r="H21" s="34"/>
      <c r="I21" s="22"/>
      <c r="J21" s="45"/>
      <c r="K21" s="21"/>
      <c r="L21" s="46"/>
      <c r="M21" s="13"/>
      <c r="N21" s="13"/>
      <c r="O21" s="13"/>
      <c r="P21" s="18"/>
      <c r="Q21" s="22"/>
      <c r="R21" s="22"/>
      <c r="S21" s="34"/>
      <c r="T21" s="22"/>
      <c r="U21" s="22"/>
      <c r="V21" s="47"/>
      <c r="W21" s="21"/>
      <c r="X21" s="22">
        <v>2012</v>
      </c>
      <c r="Y21" s="22" t="s">
        <v>23</v>
      </c>
      <c r="Z21" s="44" t="s">
        <v>16</v>
      </c>
      <c r="AA21" s="22">
        <v>5</v>
      </c>
      <c r="AB21" s="22">
        <v>0</v>
      </c>
      <c r="AC21" s="22">
        <v>1</v>
      </c>
      <c r="AD21" s="22">
        <v>1</v>
      </c>
      <c r="AE21" s="22">
        <v>8</v>
      </c>
      <c r="AF21" s="28">
        <v>0.33329999999999999</v>
      </c>
      <c r="AG21" s="70">
        <v>24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8"/>
      <c r="AS21" s="7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44"/>
      <c r="E22" s="22"/>
      <c r="F22" s="22"/>
      <c r="G22" s="22"/>
      <c r="H22" s="34"/>
      <c r="I22" s="22"/>
      <c r="J22" s="45"/>
      <c r="K22" s="21"/>
      <c r="L22" s="46"/>
      <c r="M22" s="13"/>
      <c r="N22" s="13"/>
      <c r="O22" s="13"/>
      <c r="P22" s="18"/>
      <c r="Q22" s="22"/>
      <c r="R22" s="22"/>
      <c r="S22" s="34"/>
      <c r="T22" s="22"/>
      <c r="U22" s="22"/>
      <c r="V22" s="47"/>
      <c r="W22" s="21"/>
      <c r="X22" s="22">
        <v>2013</v>
      </c>
      <c r="Y22" s="22" t="s">
        <v>24</v>
      </c>
      <c r="Z22" s="44" t="s">
        <v>16</v>
      </c>
      <c r="AA22" s="22">
        <v>3</v>
      </c>
      <c r="AB22" s="22">
        <v>0</v>
      </c>
      <c r="AC22" s="22">
        <v>0</v>
      </c>
      <c r="AD22" s="22">
        <v>0</v>
      </c>
      <c r="AE22" s="22">
        <v>5</v>
      </c>
      <c r="AF22" s="28">
        <v>0.55549999999999999</v>
      </c>
      <c r="AG22" s="70">
        <v>9</v>
      </c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8"/>
      <c r="AS22" s="7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36" t="s">
        <v>33</v>
      </c>
      <c r="C23" s="49"/>
      <c r="D23" s="50"/>
      <c r="E23" s="51">
        <f>SUM(E4:E22)</f>
        <v>17</v>
      </c>
      <c r="F23" s="51">
        <f>SUM(F4:F22)</f>
        <v>1</v>
      </c>
      <c r="G23" s="51">
        <f>SUM(G4:G22)</f>
        <v>3</v>
      </c>
      <c r="H23" s="51">
        <f>SUM(H4:H22)</f>
        <v>9</v>
      </c>
      <c r="I23" s="51">
        <f>SUM(I4:I22)</f>
        <v>45</v>
      </c>
      <c r="J23" s="52">
        <v>0</v>
      </c>
      <c r="K23" s="39">
        <f>SUM(K4:K22)</f>
        <v>108</v>
      </c>
      <c r="L23" s="17"/>
      <c r="M23" s="15"/>
      <c r="N23" s="53"/>
      <c r="O23" s="54"/>
      <c r="P23" s="18"/>
      <c r="Q23" s="51">
        <f>SUM(Q4:Q22)</f>
        <v>0</v>
      </c>
      <c r="R23" s="51">
        <f>SUM(R4:R22)</f>
        <v>0</v>
      </c>
      <c r="S23" s="51">
        <f>SUM(S4:S22)</f>
        <v>0</v>
      </c>
      <c r="T23" s="51">
        <f>SUM(T4:T22)</f>
        <v>0</v>
      </c>
      <c r="U23" s="51">
        <f>SUM(U4:U22)</f>
        <v>0</v>
      </c>
      <c r="V23" s="23">
        <v>0</v>
      </c>
      <c r="W23" s="39">
        <f>SUM(W4:W22)</f>
        <v>0</v>
      </c>
      <c r="X23" s="11" t="s">
        <v>33</v>
      </c>
      <c r="Y23" s="12"/>
      <c r="Z23" s="10"/>
      <c r="AA23" s="51">
        <f>SUM(AA4:AA22)</f>
        <v>78</v>
      </c>
      <c r="AB23" s="51">
        <f>SUM(AB4:AB22)</f>
        <v>6</v>
      </c>
      <c r="AC23" s="51">
        <f>SUM(AC4:AC22)</f>
        <v>41</v>
      </c>
      <c r="AD23" s="51">
        <f>SUM(AD4:AD22)</f>
        <v>36</v>
      </c>
      <c r="AE23" s="51">
        <f>SUM(AE4:AE22)</f>
        <v>161</v>
      </c>
      <c r="AF23" s="52">
        <f>PRODUCT(AE23/AG23)</f>
        <v>0.47214076246334313</v>
      </c>
      <c r="AG23" s="39">
        <f>SUM(AG4:AG22)</f>
        <v>341</v>
      </c>
      <c r="AH23" s="17"/>
      <c r="AI23" s="15"/>
      <c r="AJ23" s="53"/>
      <c r="AK23" s="54"/>
      <c r="AL23" s="18"/>
      <c r="AM23" s="51">
        <f>SUM(AM4:AM22)</f>
        <v>10</v>
      </c>
      <c r="AN23" s="51">
        <f>SUM(AN4:AN22)</f>
        <v>1</v>
      </c>
      <c r="AO23" s="51">
        <f>SUM(AO4:AO22)</f>
        <v>3</v>
      </c>
      <c r="AP23" s="51">
        <f>SUM(AP4:AP22)</f>
        <v>6</v>
      </c>
      <c r="AQ23" s="51">
        <f>SUM(AQ4:AQ22)</f>
        <v>20</v>
      </c>
      <c r="AR23" s="52">
        <f>PRODUCT(AQ23/AS23)</f>
        <v>0.4</v>
      </c>
      <c r="AS23" s="43">
        <f>SUM(AS4:AS22)</f>
        <v>50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55"/>
      <c r="K24" s="21"/>
      <c r="L24" s="18"/>
      <c r="M24" s="18"/>
      <c r="N24" s="18"/>
      <c r="O24" s="18"/>
      <c r="P24" s="24"/>
      <c r="Q24" s="24"/>
      <c r="R24" s="25"/>
      <c r="S24" s="24"/>
      <c r="T24" s="24"/>
      <c r="U24" s="18"/>
      <c r="V24" s="18"/>
      <c r="W24" s="21"/>
      <c r="X24" s="24"/>
      <c r="Y24" s="24"/>
      <c r="Z24" s="24"/>
      <c r="AA24" s="24"/>
      <c r="AB24" s="24"/>
      <c r="AC24" s="24"/>
      <c r="AD24" s="24"/>
      <c r="AE24" s="24"/>
      <c r="AF24" s="55"/>
      <c r="AG24" s="21"/>
      <c r="AH24" s="18"/>
      <c r="AI24" s="18"/>
      <c r="AJ24" s="18"/>
      <c r="AK24" s="18"/>
      <c r="AL24" s="24"/>
      <c r="AM24" s="24"/>
      <c r="AN24" s="25"/>
      <c r="AO24" s="24"/>
      <c r="AP24" s="24"/>
      <c r="AQ24" s="18"/>
      <c r="AR24" s="18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6" t="s">
        <v>34</v>
      </c>
      <c r="C25" s="57"/>
      <c r="D25" s="58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35</v>
      </c>
      <c r="O25" s="13" t="s">
        <v>36</v>
      </c>
      <c r="Q25" s="25"/>
      <c r="R25" s="25" t="s">
        <v>12</v>
      </c>
      <c r="S25" s="25"/>
      <c r="T25" s="24" t="s">
        <v>14</v>
      </c>
      <c r="U25" s="18"/>
      <c r="V25" s="21"/>
      <c r="W25" s="21"/>
      <c r="X25" s="59"/>
      <c r="Y25" s="59"/>
      <c r="Z25" s="59"/>
      <c r="AA25" s="59"/>
      <c r="AB25" s="59"/>
      <c r="AC25" s="25"/>
      <c r="AD25" s="25"/>
      <c r="AE25" s="25"/>
      <c r="AF25" s="24"/>
      <c r="AG25" s="24"/>
      <c r="AH25" s="24"/>
      <c r="AI25" s="24"/>
      <c r="AJ25" s="24"/>
      <c r="AK25" s="24"/>
      <c r="AM25" s="21"/>
      <c r="AN25" s="59"/>
      <c r="AO25" s="59"/>
      <c r="AP25" s="59"/>
      <c r="AQ25" s="59"/>
      <c r="AR25" s="59"/>
      <c r="AS25" s="59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6" t="s">
        <v>37</v>
      </c>
      <c r="C26" s="7"/>
      <c r="D26" s="27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  <c r="K26" s="24">
        <v>0</v>
      </c>
      <c r="L26" s="62">
        <v>0</v>
      </c>
      <c r="M26" s="62">
        <v>0</v>
      </c>
      <c r="N26" s="62">
        <v>0</v>
      </c>
      <c r="O26" s="62">
        <v>0</v>
      </c>
      <c r="Q26" s="25"/>
      <c r="R26" s="25"/>
      <c r="S26" s="25"/>
      <c r="T26" s="24"/>
      <c r="U26" s="24"/>
      <c r="V26" s="24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5"/>
      <c r="AO26" s="25"/>
      <c r="AP26" s="25"/>
      <c r="AQ26" s="25"/>
      <c r="AR26" s="25"/>
      <c r="AS26" s="25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3" t="s">
        <v>13</v>
      </c>
      <c r="C27" s="64"/>
      <c r="D27" s="65"/>
      <c r="E27" s="60">
        <f>PRODUCT(E23+Q23)</f>
        <v>17</v>
      </c>
      <c r="F27" s="60">
        <f>PRODUCT(F23+R23)</f>
        <v>1</v>
      </c>
      <c r="G27" s="60">
        <f>PRODUCT(G23+S23)</f>
        <v>3</v>
      </c>
      <c r="H27" s="60">
        <f>PRODUCT(H23+T23)</f>
        <v>9</v>
      </c>
      <c r="I27" s="60">
        <f>PRODUCT(I23+U23)</f>
        <v>45</v>
      </c>
      <c r="J27" s="61">
        <f>PRODUCT(I27/K27)</f>
        <v>0.41666666666666669</v>
      </c>
      <c r="K27" s="24">
        <f>PRODUCT(K23+W23)</f>
        <v>108</v>
      </c>
      <c r="L27" s="62">
        <f>PRODUCT((F27+G27)/E27)</f>
        <v>0.23529411764705882</v>
      </c>
      <c r="M27" s="62">
        <f>PRODUCT(H27/E27)</f>
        <v>0.52941176470588236</v>
      </c>
      <c r="N27" s="62">
        <f>PRODUCT((F27+G27+H27)/E27)</f>
        <v>0.76470588235294112</v>
      </c>
      <c r="O27" s="62">
        <f>PRODUCT(I27/E27)</f>
        <v>2.6470588235294117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0" t="s">
        <v>30</v>
      </c>
      <c r="C28" s="19"/>
      <c r="D28" s="29"/>
      <c r="E28" s="60">
        <f>PRODUCT(AA23+AM23)</f>
        <v>88</v>
      </c>
      <c r="F28" s="60">
        <f>PRODUCT(AB23+AN23)</f>
        <v>7</v>
      </c>
      <c r="G28" s="60">
        <f>PRODUCT(AC23+AO23)</f>
        <v>44</v>
      </c>
      <c r="H28" s="60">
        <f>PRODUCT(AD23+AP23)</f>
        <v>42</v>
      </c>
      <c r="I28" s="60">
        <f>PRODUCT(AE23+AQ23)</f>
        <v>181</v>
      </c>
      <c r="J28" s="61">
        <f>PRODUCT(I28/K28)</f>
        <v>0.46291560102301788</v>
      </c>
      <c r="K28" s="18">
        <f>PRODUCT(AG23+AS23)</f>
        <v>391</v>
      </c>
      <c r="L28" s="62">
        <f>PRODUCT((F28+G28)/E28)</f>
        <v>0.57954545454545459</v>
      </c>
      <c r="M28" s="62">
        <f>PRODUCT(H28/E28)</f>
        <v>0.47727272727272729</v>
      </c>
      <c r="N28" s="62">
        <f>PRODUCT((F28+G28+H28)/E28)</f>
        <v>1.0568181818181819</v>
      </c>
      <c r="O28" s="62">
        <f>PRODUCT(I28/71)</f>
        <v>2.5492957746478875</v>
      </c>
      <c r="Q28" s="25"/>
      <c r="R28" s="25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18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6" t="s">
        <v>33</v>
      </c>
      <c r="C29" s="67"/>
      <c r="D29" s="68"/>
      <c r="E29" s="60">
        <f>SUM(E26:E28)</f>
        <v>105</v>
      </c>
      <c r="F29" s="60">
        <f t="shared" ref="F29:I29" si="0">SUM(F26:F28)</f>
        <v>8</v>
      </c>
      <c r="G29" s="60">
        <f t="shared" si="0"/>
        <v>47</v>
      </c>
      <c r="H29" s="60">
        <f t="shared" si="0"/>
        <v>51</v>
      </c>
      <c r="I29" s="60">
        <f t="shared" si="0"/>
        <v>226</v>
      </c>
      <c r="J29" s="61">
        <f>PRODUCT(I29/K29)</f>
        <v>0.4529058116232465</v>
      </c>
      <c r="K29" s="24">
        <f>SUM(K26:K28)</f>
        <v>499</v>
      </c>
      <c r="L29" s="62">
        <f>PRODUCT((F29+G29)/E29)</f>
        <v>0.52380952380952384</v>
      </c>
      <c r="M29" s="62">
        <f>PRODUCT(H29/E29)</f>
        <v>0.48571428571428571</v>
      </c>
      <c r="N29" s="62">
        <f>PRODUCT((F29+G29+H29)/E29)</f>
        <v>1.0095238095238095</v>
      </c>
      <c r="O29" s="62">
        <f>PRODUCT(I29/88)</f>
        <v>2.5681818181818183</v>
      </c>
      <c r="Q29" s="18"/>
      <c r="R29" s="18"/>
      <c r="S29" s="18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18"/>
      <c r="F30" s="18"/>
      <c r="G30" s="18"/>
      <c r="H30" s="18"/>
      <c r="I30" s="18"/>
      <c r="J30" s="24"/>
      <c r="K30" s="24"/>
      <c r="L30" s="18"/>
      <c r="M30" s="18"/>
      <c r="N30" s="18"/>
      <c r="O30" s="18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8"/>
      <c r="AL194" s="18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2018-12-28T18:09:54Z</dcterms:modified>
</cp:coreProperties>
</file>