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AN49" i="1" l="1"/>
  <c r="AM49" i="1"/>
  <c r="AN38" i="1"/>
  <c r="AN33" i="1"/>
  <c r="AN28" i="1"/>
  <c r="AM28" i="1"/>
  <c r="K35" i="1" l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29" i="1"/>
  <c r="J29" i="1"/>
  <c r="I29" i="1"/>
  <c r="H29" i="1"/>
  <c r="K28" i="1"/>
  <c r="J28" i="1"/>
  <c r="I28" i="1"/>
  <c r="H28" i="1"/>
  <c r="K27" i="1"/>
  <c r="J27" i="1"/>
  <c r="I27" i="1"/>
  <c r="H27" i="1"/>
  <c r="K30" i="1"/>
  <c r="J30" i="1"/>
  <c r="I30" i="1"/>
  <c r="H30" i="1"/>
  <c r="K56" i="1" l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I16" i="3" l="1"/>
  <c r="O23" i="1" l="1"/>
</calcChain>
</file>

<file path=xl/sharedStrings.xml><?xml version="1.0" encoding="utf-8"?>
<sst xmlns="http://schemas.openxmlformats.org/spreadsheetml/2006/main" count="488" uniqueCount="283">
  <si>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</si>
  <si>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</si>
  <si>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</si>
  <si>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</si>
  <si>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</si>
  <si>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</si>
  <si>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</si>
  <si>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</si>
  <si>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</si>
  <si>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</si>
  <si>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</si>
  <si>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</si>
  <si>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</si>
  <si>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</si>
  <si>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</si>
  <si>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</si>
  <si>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</si>
  <si>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</si>
  <si>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</si>
  <si>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</si>
  <si>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</si>
  <si>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</si>
  <si>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</si>
  <si>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</si>
  <si>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</si>
  <si>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</si>
  <si>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</si>
  <si>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</si>
  <si>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</si>
  <si>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</si>
  <si>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</si>
  <si>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</si>
  <si>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</si>
  <si>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</si>
  <si>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</si>
  <si>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</si>
  <si>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</si>
  <si>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</si>
  <si>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</si>
  <si>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</si>
  <si>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</si>
  <si>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</si>
  <si>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</si>
  <si>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</si>
  <si>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</si>
  <si>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</si>
  <si>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</si>
  <si>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</si>
  <si>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</si>
  <si>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</si>
  <si>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</si>
  <si>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</si>
  <si>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</si>
  <si>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</si>
  <si>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</si>
  <si>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</si>
  <si>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</si>
  <si>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</si>
  <si>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</si>
  <si>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Itä</t>
  </si>
  <si>
    <t>3.</t>
  </si>
  <si>
    <t>B - POJAT</t>
  </si>
  <si>
    <t>A - POJAT</t>
  </si>
  <si>
    <t>1.</t>
  </si>
  <si>
    <t>6.</t>
  </si>
  <si>
    <t>2p</t>
  </si>
  <si>
    <t>SoJy</t>
  </si>
  <si>
    <t xml:space="preserve">      Mitalit</t>
  </si>
  <si>
    <t>Matti Salminen</t>
  </si>
  <si>
    <t>2.</t>
  </si>
  <si>
    <t>SoJy  2</t>
  </si>
  <si>
    <t>suomensarja</t>
  </si>
  <si>
    <t>SoJy = Sotkamon Jymy  (1909),  kasvattajaseura</t>
  </si>
  <si>
    <t>13.05. 2000  Tahko - SoJy  2-0  (2-0, 4-3)</t>
  </si>
  <si>
    <t>16.05. 2000  SoJy - AA  2-0  (4-0, 7-0)</t>
  </si>
  <si>
    <t>27.05. 2001  SoJy - LP  2-0  (4-1, 18-2)</t>
  </si>
  <si>
    <t>08.07. 2001  SoJy - Tahko  2-0  (7-2, 3-1)</t>
  </si>
  <si>
    <t>2.  ottelu</t>
  </si>
  <si>
    <t>33.  ottelu</t>
  </si>
  <si>
    <t>45.  ottelu</t>
  </si>
  <si>
    <t xml:space="preserve">  20 v   0 kk 15 pv</t>
  </si>
  <si>
    <t xml:space="preserve">  20 v   0 kk 18 pv</t>
  </si>
  <si>
    <t xml:space="preserve">  21 v   0 kk 28 pv</t>
  </si>
  <si>
    <t xml:space="preserve">  21 v   2 kk   9 pv</t>
  </si>
  <si>
    <t>MIEHET</t>
  </si>
  <si>
    <t>01.07. 2007  Kouvola</t>
  </si>
  <si>
    <t xml:space="preserve">  1-2  (3-3, 7-3, 0-2)</t>
  </si>
  <si>
    <t>2v</t>
  </si>
  <si>
    <t>Janne Vuorinen</t>
  </si>
  <si>
    <t>Ikä ensimmäisessä ottelussa</t>
  </si>
  <si>
    <t>27 v  2 kk  3 pv</t>
  </si>
  <si>
    <t>C - POJAT</t>
  </si>
  <si>
    <t>02.08. 1995  Varkaus</t>
  </si>
  <si>
    <t xml:space="preserve">  1-1  (12-7, 1-5)</t>
  </si>
  <si>
    <t>A</t>
  </si>
  <si>
    <t>Veijo Sormunen</t>
  </si>
  <si>
    <t>700</t>
  </si>
  <si>
    <t>15.08. 1997  Hyvinkää</t>
  </si>
  <si>
    <t xml:space="preserve">  2-1  (2-8, 4-2, 1-0)</t>
  </si>
  <si>
    <t>I p</t>
  </si>
  <si>
    <t>Petri Lindsberg</t>
  </si>
  <si>
    <t>1895</t>
  </si>
  <si>
    <t>03.07. 1999  Sotkamo</t>
  </si>
  <si>
    <t xml:space="preserve">  2-1  (1-4, 3-1, 3-2)</t>
  </si>
  <si>
    <t>3v</t>
  </si>
  <si>
    <t>Harri Tegelberg</t>
  </si>
  <si>
    <t>2421</t>
  </si>
  <si>
    <t>05.08. 2000  Oulu</t>
  </si>
  <si>
    <t xml:space="preserve">  1-2  (3-2, 0-5, 1-2)</t>
  </si>
  <si>
    <t>Jari Luoto</t>
  </si>
  <si>
    <t>1900</t>
  </si>
  <si>
    <t>0/1</t>
  </si>
  <si>
    <t>1/4</t>
  </si>
  <si>
    <t>2/4</t>
  </si>
  <si>
    <t>3/8</t>
  </si>
  <si>
    <t>0/2</t>
  </si>
  <si>
    <t>1/1</t>
  </si>
  <si>
    <t>8.</t>
  </si>
  <si>
    <t>1/3</t>
  </si>
  <si>
    <t>1/2</t>
  </si>
  <si>
    <t>3-0  SMJ</t>
  </si>
  <si>
    <t>3-0  PattU</t>
  </si>
  <si>
    <t>3-0  KiPa</t>
  </si>
  <si>
    <t>3-1  KoU</t>
  </si>
  <si>
    <t>4-1  Lippo</t>
  </si>
  <si>
    <t>4-0  PattU</t>
  </si>
  <si>
    <t>2-0  KiPe</t>
  </si>
  <si>
    <t>Jatkosarja  2.</t>
  </si>
  <si>
    <t>3-1  Tahko</t>
  </si>
  <si>
    <t>2-1  KiPa</t>
  </si>
  <si>
    <t>Jatkosarja  1.</t>
  </si>
  <si>
    <t>2-3  NJ</t>
  </si>
  <si>
    <t>2-0  Tahko</t>
  </si>
  <si>
    <t>3-0 KiPa</t>
  </si>
  <si>
    <t>3-2  PattU</t>
  </si>
  <si>
    <t>3-0  KoU</t>
  </si>
  <si>
    <t>1-3  Tahko</t>
  </si>
  <si>
    <t>3-2  NJ</t>
  </si>
  <si>
    <t>2-3  PattU</t>
  </si>
  <si>
    <t>7/8</t>
  </si>
  <si>
    <t>5/7</t>
  </si>
  <si>
    <t>29.4.1980   Sotkamo</t>
  </si>
  <si>
    <t>8/8</t>
  </si>
  <si>
    <t xml:space="preserve">      Runkosarja TOP-30</t>
  </si>
  <si>
    <t>21.</t>
  </si>
  <si>
    <t>4.</t>
  </si>
  <si>
    <t>17.</t>
  </si>
  <si>
    <t>26.</t>
  </si>
  <si>
    <t>Ylempi loppusarja TOP-10</t>
  </si>
  <si>
    <t>35.</t>
  </si>
  <si>
    <t>49.</t>
  </si>
  <si>
    <t>TOP-100     1945-2019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</si>
  <si>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</si>
  <si>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</si>
  <si>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</si>
  <si>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</si>
  <si>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</si>
  <si>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</si>
  <si>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</si>
  <si>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</si>
  <si>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</si>
  <si>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</si>
  <si>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</si>
  <si>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</si>
  <si>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</si>
  <si>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</si>
  <si>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>9.</t>
  </si>
  <si>
    <t xml:space="preserve"> 1945 - 2007</t>
  </si>
  <si>
    <t xml:space="preserve"> 1945 - 2008</t>
  </si>
  <si>
    <t xml:space="preserve"> PLAY OFF,  KA / OTT</t>
  </si>
  <si>
    <t xml:space="preserve"> PLAY OFF, TASASATASET,  ka. / peli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</si>
  <si>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</si>
  <si>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</si>
  <si>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</si>
  <si>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</si>
  <si>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</si>
  <si>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</si>
  <si>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</si>
  <si>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</si>
  <si>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</si>
  <si>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>234.   10.07. 2007  SoJy - KiPa  2-0</t>
  </si>
  <si>
    <t>27 v   2 kk 11 pv</t>
  </si>
  <si>
    <t>1126.</t>
  </si>
  <si>
    <t>853.</t>
  </si>
  <si>
    <t>651.</t>
  </si>
  <si>
    <t>518.</t>
  </si>
  <si>
    <t>416.</t>
  </si>
  <si>
    <t>326.</t>
  </si>
  <si>
    <t>259.</t>
  </si>
  <si>
    <t>209.</t>
  </si>
  <si>
    <t>178.</t>
  </si>
  <si>
    <t>979.</t>
  </si>
  <si>
    <t>646.</t>
  </si>
  <si>
    <t>534.</t>
  </si>
  <si>
    <t>472.</t>
  </si>
  <si>
    <t>337.</t>
  </si>
  <si>
    <t>285.</t>
  </si>
  <si>
    <t>169.</t>
  </si>
  <si>
    <t>120.</t>
  </si>
  <si>
    <t>115.</t>
  </si>
  <si>
    <t>1055.</t>
  </si>
  <si>
    <t>892.</t>
  </si>
  <si>
    <t>751.</t>
  </si>
  <si>
    <t>648.</t>
  </si>
  <si>
    <t>582.</t>
  </si>
  <si>
    <t>465.</t>
  </si>
  <si>
    <t>423.</t>
  </si>
  <si>
    <t>429.</t>
  </si>
  <si>
    <t>1210.</t>
  </si>
  <si>
    <t>845.</t>
  </si>
  <si>
    <t>718.</t>
  </si>
  <si>
    <t>630.</t>
  </si>
  <si>
    <t>471.</t>
  </si>
  <si>
    <t>414.</t>
  </si>
  <si>
    <t>294.</t>
  </si>
  <si>
    <t>237.</t>
  </si>
  <si>
    <t>231.</t>
  </si>
  <si>
    <t>781.</t>
  </si>
  <si>
    <t>553.</t>
  </si>
  <si>
    <t>468.</t>
  </si>
  <si>
    <t>427.</t>
  </si>
  <si>
    <t>353.</t>
  </si>
  <si>
    <t>311.</t>
  </si>
  <si>
    <t>267.</t>
  </si>
  <si>
    <t>236.</t>
  </si>
  <si>
    <t>230.</t>
  </si>
  <si>
    <t>276.</t>
  </si>
  <si>
    <t>198.</t>
  </si>
  <si>
    <t>133.</t>
  </si>
  <si>
    <t>100.</t>
  </si>
  <si>
    <t>62.</t>
  </si>
  <si>
    <t>40.</t>
  </si>
  <si>
    <t>27.</t>
  </si>
  <si>
    <t>20.</t>
  </si>
  <si>
    <t>148.</t>
  </si>
  <si>
    <t>152.</t>
  </si>
  <si>
    <t>107.</t>
  </si>
  <si>
    <t>73.</t>
  </si>
  <si>
    <t>67.</t>
  </si>
  <si>
    <t>53.</t>
  </si>
  <si>
    <t>36.</t>
  </si>
  <si>
    <t>31.</t>
  </si>
  <si>
    <t>30.</t>
  </si>
  <si>
    <t>254.</t>
  </si>
  <si>
    <t>167.</t>
  </si>
  <si>
    <t>146.</t>
  </si>
  <si>
    <t>138.</t>
  </si>
  <si>
    <t>140.</t>
  </si>
  <si>
    <t>113.</t>
  </si>
  <si>
    <t>114.</t>
  </si>
  <si>
    <t>234.</t>
  </si>
  <si>
    <t>201.</t>
  </si>
  <si>
    <t>142.</t>
  </si>
  <si>
    <t>97.</t>
  </si>
  <si>
    <t>57.</t>
  </si>
  <si>
    <t>50.</t>
  </si>
  <si>
    <t>331.</t>
  </si>
  <si>
    <t>280.</t>
  </si>
  <si>
    <t>227.</t>
  </si>
  <si>
    <t>165.</t>
  </si>
  <si>
    <t>135.</t>
  </si>
  <si>
    <t>89.</t>
  </si>
  <si>
    <t>82.</t>
  </si>
  <si>
    <t>78.</t>
  </si>
  <si>
    <t>38.   06.09. 2000  KiPa - SoJy  2-0,  fin 3/3</t>
  </si>
  <si>
    <t>SEUROITTAIN</t>
  </si>
  <si>
    <t>Sotkamon Jymy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</si>
  <si>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</si>
  <si>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</si>
  <si>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</si>
  <si>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</si>
  <si>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</si>
  <si>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</si>
  <si>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</si>
  <si>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</si>
  <si>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</si>
  <si>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</si>
  <si>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</si>
  <si>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</si>
  <si>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</si>
  <si>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575 174</t>
  </si>
  <si>
    <t>153.   13.09. 2001  SoJy - KiPa  2-0,  fin 3/3</t>
  </si>
  <si>
    <t xml:space="preserve">  38.   06.09. 2000  KiPa - SoJy  2-0,  fin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</si>
</sst>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0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2" borderId="15" xfId="0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4" borderId="3" xfId="0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165" fontId="4" fillId="8" borderId="1" xfId="1" quotePrefix="1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165" fontId="4" fillId="7" borderId="1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4" borderId="8" xfId="0" applyFont="1" applyFill="1" applyBorder="1"/>
    <xf numFmtId="0" fontId="6" fillId="4" borderId="7" xfId="0" applyFont="1" applyFill="1" applyBorder="1"/>
    <xf numFmtId="0" fontId="4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right"/>
    </xf>
    <xf numFmtId="0" fontId="4" fillId="4" borderId="0" xfId="0" applyFont="1" applyFill="1" applyBorder="1" applyAlignment="1"/>
    <xf numFmtId="0" fontId="4" fillId="4" borderId="6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4" borderId="11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1" fontId="4" fillId="4" borderId="0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0.140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68</v>
      </c>
      <c r="C1" s="6"/>
      <c r="D1" s="81"/>
      <c r="E1" s="87" t="s">
        <v>141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143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148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08" t="s">
        <v>67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57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09">
        <v>1999</v>
      </c>
      <c r="C4" s="109" t="s">
        <v>69</v>
      </c>
      <c r="D4" s="110" t="s">
        <v>70</v>
      </c>
      <c r="E4" s="109"/>
      <c r="F4" s="111" t="s">
        <v>71</v>
      </c>
      <c r="G4" s="109"/>
      <c r="H4" s="109"/>
      <c r="I4" s="109"/>
      <c r="J4" s="109"/>
      <c r="K4" s="109"/>
      <c r="L4" s="109"/>
      <c r="M4" s="109"/>
      <c r="N4" s="112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25"/>
      <c r="AN4" s="25"/>
      <c r="AO4" s="25"/>
      <c r="AP4" s="25"/>
      <c r="AQ4" s="25"/>
      <c r="AR4" s="39"/>
    </row>
    <row r="5" spans="1:44" s="4" customFormat="1" ht="15" customHeight="1" x14ac:dyDescent="0.25">
      <c r="A5" s="2"/>
      <c r="B5" s="25">
        <v>2000</v>
      </c>
      <c r="C5" s="25" t="s">
        <v>69</v>
      </c>
      <c r="D5" s="26" t="s">
        <v>66</v>
      </c>
      <c r="E5" s="25">
        <v>22</v>
      </c>
      <c r="F5" s="25">
        <v>0</v>
      </c>
      <c r="G5" s="27">
        <v>11</v>
      </c>
      <c r="H5" s="25">
        <v>0</v>
      </c>
      <c r="I5" s="25">
        <v>21</v>
      </c>
      <c r="J5" s="25">
        <v>6</v>
      </c>
      <c r="K5" s="25">
        <v>3</v>
      </c>
      <c r="L5" s="25">
        <v>1</v>
      </c>
      <c r="M5" s="25">
        <v>11</v>
      </c>
      <c r="N5" s="28">
        <v>0.29599999999999999</v>
      </c>
      <c r="O5" s="24"/>
      <c r="P5" s="18"/>
      <c r="Q5" s="18"/>
      <c r="R5" s="18"/>
      <c r="S5" s="18"/>
      <c r="T5" s="24"/>
      <c r="U5" s="25">
        <v>8</v>
      </c>
      <c r="V5" s="25">
        <v>0</v>
      </c>
      <c r="W5" s="25">
        <v>8</v>
      </c>
      <c r="X5" s="25">
        <v>0</v>
      </c>
      <c r="Y5" s="25">
        <v>13</v>
      </c>
      <c r="Z5" s="28">
        <v>0.41899999999999998</v>
      </c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25"/>
      <c r="AN5" s="25">
        <v>1</v>
      </c>
      <c r="AO5" s="27"/>
      <c r="AP5" s="29">
        <v>1</v>
      </c>
      <c r="AQ5" s="25"/>
      <c r="AR5" s="39"/>
    </row>
    <row r="6" spans="1:44" s="4" customFormat="1" ht="15" customHeight="1" x14ac:dyDescent="0.25">
      <c r="A6" s="2"/>
      <c r="B6" s="25">
        <v>2001</v>
      </c>
      <c r="C6" s="25" t="s">
        <v>63</v>
      </c>
      <c r="D6" s="26" t="s">
        <v>66</v>
      </c>
      <c r="E6" s="25">
        <v>28</v>
      </c>
      <c r="F6" s="25">
        <v>2</v>
      </c>
      <c r="G6" s="27">
        <v>20</v>
      </c>
      <c r="H6" s="25">
        <v>10</v>
      </c>
      <c r="I6" s="25">
        <v>86</v>
      </c>
      <c r="J6" s="25">
        <v>20</v>
      </c>
      <c r="K6" s="25">
        <v>16</v>
      </c>
      <c r="L6" s="25">
        <v>28</v>
      </c>
      <c r="M6" s="25">
        <v>22</v>
      </c>
      <c r="N6" s="28">
        <v>0.54800000000000004</v>
      </c>
      <c r="O6" s="24"/>
      <c r="P6" s="18"/>
      <c r="Q6" s="18"/>
      <c r="R6" s="18"/>
      <c r="S6" s="18"/>
      <c r="T6" s="24"/>
      <c r="U6" s="25">
        <v>9</v>
      </c>
      <c r="V6" s="25">
        <v>0</v>
      </c>
      <c r="W6" s="25">
        <v>1</v>
      </c>
      <c r="X6" s="25">
        <v>3</v>
      </c>
      <c r="Y6" s="25">
        <v>10</v>
      </c>
      <c r="Z6" s="28">
        <v>0.28599999999999998</v>
      </c>
      <c r="AA6" s="24"/>
      <c r="AB6" s="18"/>
      <c r="AC6" s="18"/>
      <c r="AD6" s="18"/>
      <c r="AE6" s="18"/>
      <c r="AF6" s="24"/>
      <c r="AG6" s="76" t="s">
        <v>120</v>
      </c>
      <c r="AH6" s="76" t="s">
        <v>121</v>
      </c>
      <c r="AI6" s="76"/>
      <c r="AJ6" s="76" t="s">
        <v>122</v>
      </c>
      <c r="AK6" s="24"/>
      <c r="AL6" s="25"/>
      <c r="AM6" s="25"/>
      <c r="AN6" s="25">
        <v>1</v>
      </c>
      <c r="AO6" s="27">
        <v>1</v>
      </c>
      <c r="AP6" s="29"/>
      <c r="AQ6" s="25"/>
      <c r="AR6" s="39"/>
    </row>
    <row r="7" spans="1:44" s="4" customFormat="1" ht="15" customHeight="1" x14ac:dyDescent="0.25">
      <c r="A7" s="2"/>
      <c r="B7" s="25">
        <v>2002</v>
      </c>
      <c r="C7" s="25" t="s">
        <v>63</v>
      </c>
      <c r="D7" s="26" t="s">
        <v>66</v>
      </c>
      <c r="E7" s="25">
        <v>29</v>
      </c>
      <c r="F7" s="25">
        <v>1</v>
      </c>
      <c r="G7" s="27">
        <v>12</v>
      </c>
      <c r="H7" s="25">
        <v>9</v>
      </c>
      <c r="I7" s="25">
        <v>63</v>
      </c>
      <c r="J7" s="25">
        <v>20</v>
      </c>
      <c r="K7" s="25">
        <v>5</v>
      </c>
      <c r="L7" s="25">
        <v>25</v>
      </c>
      <c r="M7" s="25">
        <v>13</v>
      </c>
      <c r="N7" s="28">
        <v>0.42299999999999999</v>
      </c>
      <c r="O7" s="105"/>
      <c r="P7" s="18"/>
      <c r="Q7" s="18"/>
      <c r="R7" s="18"/>
      <c r="S7" s="18"/>
      <c r="T7" s="24"/>
      <c r="U7" s="25">
        <v>10</v>
      </c>
      <c r="V7" s="25">
        <v>0</v>
      </c>
      <c r="W7" s="25">
        <v>7</v>
      </c>
      <c r="X7" s="25">
        <v>5</v>
      </c>
      <c r="Y7" s="25">
        <v>17</v>
      </c>
      <c r="Z7" s="28">
        <v>0.39500000000000002</v>
      </c>
      <c r="AA7" s="24"/>
      <c r="AB7" s="18"/>
      <c r="AC7" s="18"/>
      <c r="AD7" s="18"/>
      <c r="AE7" s="18"/>
      <c r="AF7" s="24"/>
      <c r="AG7" s="76" t="s">
        <v>120</v>
      </c>
      <c r="AH7" s="76" t="s">
        <v>123</v>
      </c>
      <c r="AI7" s="76"/>
      <c r="AJ7" s="76" t="s">
        <v>121</v>
      </c>
      <c r="AK7" s="24"/>
      <c r="AL7" s="25"/>
      <c r="AM7" s="25"/>
      <c r="AN7" s="25"/>
      <c r="AO7" s="27">
        <v>1</v>
      </c>
      <c r="AP7" s="29"/>
      <c r="AQ7" s="25"/>
      <c r="AR7" s="39"/>
    </row>
    <row r="8" spans="1:44" s="4" customFormat="1" ht="15" customHeight="1" x14ac:dyDescent="0.25">
      <c r="A8" s="2"/>
      <c r="B8" s="25">
        <v>2003</v>
      </c>
      <c r="C8" s="25" t="s">
        <v>63</v>
      </c>
      <c r="D8" s="26" t="s">
        <v>66</v>
      </c>
      <c r="E8" s="25">
        <v>26</v>
      </c>
      <c r="F8" s="25">
        <v>0</v>
      </c>
      <c r="G8" s="27">
        <v>10</v>
      </c>
      <c r="H8" s="25">
        <v>10</v>
      </c>
      <c r="I8" s="25">
        <v>54</v>
      </c>
      <c r="J8" s="25">
        <v>19</v>
      </c>
      <c r="K8" s="25">
        <v>8</v>
      </c>
      <c r="L8" s="25">
        <v>17</v>
      </c>
      <c r="M8" s="25">
        <v>10</v>
      </c>
      <c r="N8" s="28">
        <v>0.42899999999999999</v>
      </c>
      <c r="O8" s="105"/>
      <c r="P8" s="18"/>
      <c r="Q8" s="18"/>
      <c r="R8" s="18"/>
      <c r="S8" s="18"/>
      <c r="T8" s="24"/>
      <c r="U8" s="25">
        <v>11</v>
      </c>
      <c r="V8" s="25">
        <v>0</v>
      </c>
      <c r="W8" s="25">
        <v>8</v>
      </c>
      <c r="X8" s="25">
        <v>4</v>
      </c>
      <c r="Y8" s="25">
        <v>34</v>
      </c>
      <c r="Z8" s="28">
        <v>0.54</v>
      </c>
      <c r="AA8" s="24"/>
      <c r="AB8" s="18"/>
      <c r="AC8" s="18"/>
      <c r="AD8" s="18"/>
      <c r="AE8" s="18"/>
      <c r="AF8" s="24"/>
      <c r="AG8" s="76" t="s">
        <v>124</v>
      </c>
      <c r="AH8" s="76" t="s">
        <v>125</v>
      </c>
      <c r="AI8" s="76"/>
      <c r="AJ8" s="76" t="s">
        <v>126</v>
      </c>
      <c r="AK8" s="24"/>
      <c r="AL8" s="25"/>
      <c r="AM8" s="25"/>
      <c r="AN8" s="25"/>
      <c r="AO8" s="27">
        <v>1</v>
      </c>
      <c r="AP8" s="29"/>
      <c r="AQ8" s="25"/>
      <c r="AR8" s="39"/>
    </row>
    <row r="9" spans="1:44" s="4" customFormat="1" ht="15" customHeight="1" x14ac:dyDescent="0.25">
      <c r="A9" s="2"/>
      <c r="B9" s="25">
        <v>2004</v>
      </c>
      <c r="C9" s="25" t="s">
        <v>63</v>
      </c>
      <c r="D9" s="26" t="s">
        <v>66</v>
      </c>
      <c r="E9" s="25">
        <v>28</v>
      </c>
      <c r="F9" s="25">
        <v>2</v>
      </c>
      <c r="G9" s="27">
        <v>26</v>
      </c>
      <c r="H9" s="25">
        <v>11</v>
      </c>
      <c r="I9" s="25">
        <v>91</v>
      </c>
      <c r="J9" s="25">
        <v>24</v>
      </c>
      <c r="K9" s="25">
        <v>15</v>
      </c>
      <c r="L9" s="25">
        <v>24</v>
      </c>
      <c r="M9" s="25">
        <v>28</v>
      </c>
      <c r="N9" s="28">
        <v>0.46899999999999997</v>
      </c>
      <c r="O9" s="105"/>
      <c r="P9" s="18" t="s">
        <v>144</v>
      </c>
      <c r="Q9" s="18"/>
      <c r="R9" s="18"/>
      <c r="S9" s="18"/>
      <c r="T9" s="24"/>
      <c r="U9" s="25">
        <v>14</v>
      </c>
      <c r="V9" s="25">
        <v>0</v>
      </c>
      <c r="W9" s="27">
        <v>4</v>
      </c>
      <c r="X9" s="25">
        <v>2</v>
      </c>
      <c r="Y9" s="25">
        <v>32</v>
      </c>
      <c r="Z9" s="28">
        <v>0.41</v>
      </c>
      <c r="AA9" s="24"/>
      <c r="AB9" s="18"/>
      <c r="AC9" s="18"/>
      <c r="AD9" s="18"/>
      <c r="AE9" s="18"/>
      <c r="AF9" s="24"/>
      <c r="AG9" s="76" t="s">
        <v>127</v>
      </c>
      <c r="AH9" s="76" t="s">
        <v>128</v>
      </c>
      <c r="AI9" s="76"/>
      <c r="AJ9" s="76" t="s">
        <v>129</v>
      </c>
      <c r="AK9" s="24"/>
      <c r="AL9" s="25"/>
      <c r="AM9" s="25"/>
      <c r="AN9" s="25"/>
      <c r="AO9" s="27">
        <v>1</v>
      </c>
      <c r="AP9" s="29"/>
      <c r="AQ9" s="25"/>
      <c r="AR9" s="39"/>
    </row>
    <row r="10" spans="1:44" s="4" customFormat="1" ht="15" customHeight="1" x14ac:dyDescent="0.25">
      <c r="A10" s="2"/>
      <c r="B10" s="25">
        <v>2005</v>
      </c>
      <c r="C10" s="25" t="s">
        <v>60</v>
      </c>
      <c r="D10" s="26" t="s">
        <v>66</v>
      </c>
      <c r="E10" s="25">
        <v>25</v>
      </c>
      <c r="F10" s="25">
        <v>1</v>
      </c>
      <c r="G10" s="25">
        <v>14</v>
      </c>
      <c r="H10" s="25">
        <v>9</v>
      </c>
      <c r="I10" s="25">
        <v>78</v>
      </c>
      <c r="J10" s="25">
        <v>13</v>
      </c>
      <c r="K10" s="25">
        <v>32</v>
      </c>
      <c r="L10" s="25">
        <v>18</v>
      </c>
      <c r="M10" s="25">
        <v>15</v>
      </c>
      <c r="N10" s="28">
        <v>0.47</v>
      </c>
      <c r="O10" s="105"/>
      <c r="P10" s="18"/>
      <c r="Q10" s="18"/>
      <c r="R10" s="18"/>
      <c r="S10" s="18"/>
      <c r="T10" s="24"/>
      <c r="U10" s="25">
        <v>14</v>
      </c>
      <c r="V10" s="25">
        <v>0</v>
      </c>
      <c r="W10" s="25">
        <v>5</v>
      </c>
      <c r="X10" s="25">
        <v>1</v>
      </c>
      <c r="Y10" s="25">
        <v>35</v>
      </c>
      <c r="Z10" s="28">
        <v>0.39800000000000002</v>
      </c>
      <c r="AA10" s="24"/>
      <c r="AB10" s="18"/>
      <c r="AC10" s="18"/>
      <c r="AD10" s="18"/>
      <c r="AE10" s="18"/>
      <c r="AF10" s="24"/>
      <c r="AG10" s="76" t="s">
        <v>130</v>
      </c>
      <c r="AH10" s="76" t="s">
        <v>131</v>
      </c>
      <c r="AI10" s="76" t="s">
        <v>132</v>
      </c>
      <c r="AJ10" s="76"/>
      <c r="AK10" s="24"/>
      <c r="AL10" s="25"/>
      <c r="AM10" s="25"/>
      <c r="AN10" s="25"/>
      <c r="AO10" s="27"/>
      <c r="AP10" s="29"/>
      <c r="AQ10" s="25">
        <v>1</v>
      </c>
      <c r="AR10" s="39"/>
    </row>
    <row r="11" spans="1:44" s="4" customFormat="1" ht="15" customHeight="1" x14ac:dyDescent="0.25">
      <c r="A11" s="2"/>
      <c r="B11" s="25">
        <v>2006</v>
      </c>
      <c r="C11" s="25" t="s">
        <v>63</v>
      </c>
      <c r="D11" s="26" t="s">
        <v>66</v>
      </c>
      <c r="E11" s="25">
        <v>27</v>
      </c>
      <c r="F11" s="25">
        <v>5</v>
      </c>
      <c r="G11" s="27">
        <v>45</v>
      </c>
      <c r="H11" s="25">
        <v>18</v>
      </c>
      <c r="I11" s="25">
        <v>95</v>
      </c>
      <c r="J11" s="25">
        <v>1</v>
      </c>
      <c r="K11" s="25">
        <v>16</v>
      </c>
      <c r="L11" s="25">
        <v>28</v>
      </c>
      <c r="M11" s="25">
        <v>50</v>
      </c>
      <c r="N11" s="28">
        <v>0.51400000000000001</v>
      </c>
      <c r="O11" s="105"/>
      <c r="P11" s="18" t="s">
        <v>64</v>
      </c>
      <c r="Q11" s="18"/>
      <c r="R11" s="18" t="s">
        <v>145</v>
      </c>
      <c r="S11" s="18"/>
      <c r="T11" s="24"/>
      <c r="U11" s="25">
        <v>15</v>
      </c>
      <c r="V11" s="25">
        <v>0</v>
      </c>
      <c r="W11" s="27">
        <v>17</v>
      </c>
      <c r="X11" s="25">
        <v>6</v>
      </c>
      <c r="Y11" s="25">
        <v>38</v>
      </c>
      <c r="Z11" s="28">
        <v>0.42699999999999999</v>
      </c>
      <c r="AA11" s="24"/>
      <c r="AB11" s="18"/>
      <c r="AC11" s="18"/>
      <c r="AD11" s="18" t="s">
        <v>117</v>
      </c>
      <c r="AE11" s="18"/>
      <c r="AF11" s="24"/>
      <c r="AG11" s="76" t="s">
        <v>130</v>
      </c>
      <c r="AH11" s="76" t="s">
        <v>133</v>
      </c>
      <c r="AI11" s="76"/>
      <c r="AJ11" s="76" t="s">
        <v>134</v>
      </c>
      <c r="AK11" s="24"/>
      <c r="AL11" s="25"/>
      <c r="AM11" s="25"/>
      <c r="AN11" s="25"/>
      <c r="AO11" s="27">
        <v>1</v>
      </c>
      <c r="AP11" s="29"/>
      <c r="AQ11" s="25"/>
      <c r="AR11" s="39"/>
    </row>
    <row r="12" spans="1:44" s="4" customFormat="1" ht="15" customHeight="1" x14ac:dyDescent="0.25">
      <c r="A12" s="2"/>
      <c r="B12" s="25">
        <v>2007</v>
      </c>
      <c r="C12" s="25" t="s">
        <v>69</v>
      </c>
      <c r="D12" s="26" t="s">
        <v>66</v>
      </c>
      <c r="E12" s="25">
        <v>24</v>
      </c>
      <c r="F12" s="25">
        <v>2</v>
      </c>
      <c r="G12" s="27">
        <v>34</v>
      </c>
      <c r="H12" s="25">
        <v>8</v>
      </c>
      <c r="I12" s="25">
        <v>75</v>
      </c>
      <c r="J12" s="25">
        <v>3</v>
      </c>
      <c r="K12" s="25">
        <v>10</v>
      </c>
      <c r="L12" s="25">
        <v>26</v>
      </c>
      <c r="M12" s="25">
        <v>36</v>
      </c>
      <c r="N12" s="28">
        <v>0.46</v>
      </c>
      <c r="O12" s="105"/>
      <c r="P12" s="18" t="s">
        <v>146</v>
      </c>
      <c r="Q12" s="18"/>
      <c r="R12" s="18" t="s">
        <v>147</v>
      </c>
      <c r="S12" s="18"/>
      <c r="T12" s="24"/>
      <c r="U12" s="25">
        <v>14</v>
      </c>
      <c r="V12" s="25">
        <v>0</v>
      </c>
      <c r="W12" s="27">
        <v>9</v>
      </c>
      <c r="X12" s="25">
        <v>1</v>
      </c>
      <c r="Y12" s="25">
        <v>24</v>
      </c>
      <c r="Z12" s="28">
        <v>0.36399999999999999</v>
      </c>
      <c r="AA12" s="24"/>
      <c r="AB12" s="18"/>
      <c r="AC12" s="18"/>
      <c r="AD12" s="18"/>
      <c r="AE12" s="18"/>
      <c r="AF12" s="24"/>
      <c r="AG12" s="76" t="s">
        <v>130</v>
      </c>
      <c r="AH12" s="76" t="s">
        <v>135</v>
      </c>
      <c r="AI12" s="76"/>
      <c r="AJ12" s="76" t="s">
        <v>136</v>
      </c>
      <c r="AK12" s="24"/>
      <c r="AL12" s="25">
        <v>1</v>
      </c>
      <c r="AM12" s="25"/>
      <c r="AN12" s="25"/>
      <c r="AO12" s="27"/>
      <c r="AP12" s="29">
        <v>1</v>
      </c>
      <c r="AQ12" s="25"/>
      <c r="AR12" s="39"/>
    </row>
    <row r="13" spans="1:44" s="4" customFormat="1" ht="15" customHeight="1" x14ac:dyDescent="0.25">
      <c r="A13" s="2"/>
      <c r="B13" s="25">
        <v>2008</v>
      </c>
      <c r="C13" s="25" t="s">
        <v>69</v>
      </c>
      <c r="D13" s="26" t="s">
        <v>66</v>
      </c>
      <c r="E13" s="25">
        <v>21</v>
      </c>
      <c r="F13" s="25">
        <v>0</v>
      </c>
      <c r="G13" s="27">
        <v>4</v>
      </c>
      <c r="H13" s="25">
        <v>1</v>
      </c>
      <c r="I13" s="25">
        <v>29</v>
      </c>
      <c r="J13" s="25">
        <v>0</v>
      </c>
      <c r="K13" s="25">
        <v>12</v>
      </c>
      <c r="L13" s="25">
        <v>13</v>
      </c>
      <c r="M13" s="25">
        <v>4</v>
      </c>
      <c r="N13" s="28">
        <v>0.38700000000000001</v>
      </c>
      <c r="O13" s="105"/>
      <c r="P13" s="18"/>
      <c r="Q13" s="18"/>
      <c r="R13" s="18"/>
      <c r="S13" s="18"/>
      <c r="T13" s="24"/>
      <c r="U13" s="25">
        <v>17</v>
      </c>
      <c r="V13" s="25">
        <v>0</v>
      </c>
      <c r="W13" s="27">
        <v>3</v>
      </c>
      <c r="X13" s="25">
        <v>2</v>
      </c>
      <c r="Y13" s="25">
        <v>20</v>
      </c>
      <c r="Z13" s="28">
        <v>0.32800000000000001</v>
      </c>
      <c r="AA13" s="24"/>
      <c r="AB13" s="18"/>
      <c r="AC13" s="18"/>
      <c r="AD13" s="18"/>
      <c r="AE13" s="18"/>
      <c r="AF13" s="24"/>
      <c r="AG13" s="76" t="s">
        <v>130</v>
      </c>
      <c r="AH13" s="76" t="s">
        <v>137</v>
      </c>
      <c r="AI13" s="76"/>
      <c r="AJ13" s="76" t="s">
        <v>138</v>
      </c>
      <c r="AK13" s="24"/>
      <c r="AL13" s="25"/>
      <c r="AM13" s="25"/>
      <c r="AN13" s="25"/>
      <c r="AO13" s="27"/>
      <c r="AP13" s="29">
        <v>1</v>
      </c>
      <c r="AQ13" s="25"/>
      <c r="AR13" s="39"/>
    </row>
    <row r="14" spans="1:44" s="4" customFormat="1" ht="15" customHeight="1" x14ac:dyDescent="0.25">
      <c r="A14" s="1"/>
      <c r="B14" s="16" t="s">
        <v>7</v>
      </c>
      <c r="C14" s="17"/>
      <c r="D14" s="15"/>
      <c r="E14" s="18">
        <v>230</v>
      </c>
      <c r="F14" s="18">
        <v>13</v>
      </c>
      <c r="G14" s="18">
        <v>176</v>
      </c>
      <c r="H14" s="18">
        <v>76</v>
      </c>
      <c r="I14" s="18">
        <v>592</v>
      </c>
      <c r="J14" s="18">
        <v>106</v>
      </c>
      <c r="K14" s="18">
        <v>117</v>
      </c>
      <c r="L14" s="18">
        <v>180</v>
      </c>
      <c r="M14" s="18">
        <v>189</v>
      </c>
      <c r="N14" s="33">
        <v>0.46</v>
      </c>
      <c r="O14" s="24"/>
      <c r="P14" s="66" t="s">
        <v>47</v>
      </c>
      <c r="Q14" s="66" t="s">
        <v>47</v>
      </c>
      <c r="R14" s="66" t="s">
        <v>47</v>
      </c>
      <c r="S14" s="66" t="s">
        <v>47</v>
      </c>
      <c r="T14" s="30"/>
      <c r="U14" s="18">
        <v>112</v>
      </c>
      <c r="V14" s="18">
        <v>0</v>
      </c>
      <c r="W14" s="18">
        <v>62</v>
      </c>
      <c r="X14" s="18">
        <v>24</v>
      </c>
      <c r="Y14" s="18">
        <v>223</v>
      </c>
      <c r="Z14" s="33">
        <v>0.40300000000000002</v>
      </c>
      <c r="AA14" s="78"/>
      <c r="AB14" s="66" t="s">
        <v>47</v>
      </c>
      <c r="AC14" s="66" t="s">
        <v>47</v>
      </c>
      <c r="AD14" s="66" t="s">
        <v>47</v>
      </c>
      <c r="AE14" s="66" t="s">
        <v>47</v>
      </c>
      <c r="AF14" s="24"/>
      <c r="AG14" s="66" t="s">
        <v>142</v>
      </c>
      <c r="AH14" s="66" t="s">
        <v>139</v>
      </c>
      <c r="AI14" s="66" t="s">
        <v>116</v>
      </c>
      <c r="AJ14" s="66" t="s">
        <v>140</v>
      </c>
      <c r="AK14" s="24"/>
      <c r="AL14" s="18">
        <v>1</v>
      </c>
      <c r="AM14" s="18">
        <v>0</v>
      </c>
      <c r="AN14" s="18">
        <v>2</v>
      </c>
      <c r="AO14" s="18">
        <v>5</v>
      </c>
      <c r="AP14" s="18">
        <v>3</v>
      </c>
      <c r="AQ14" s="18">
        <v>1</v>
      </c>
      <c r="AR14" s="39"/>
    </row>
    <row r="15" spans="1:44" s="4" customFormat="1" ht="15" customHeight="1" x14ac:dyDescent="0.25">
      <c r="A15" s="1"/>
      <c r="B15" s="16" t="s">
        <v>151</v>
      </c>
      <c r="C15" s="14"/>
      <c r="D15" s="15"/>
      <c r="E15" s="14"/>
      <c r="F15" s="14"/>
      <c r="G15" s="14"/>
      <c r="H15" s="14"/>
      <c r="I15" s="14"/>
      <c r="J15" s="14"/>
      <c r="K15" s="14"/>
      <c r="L15" s="14"/>
      <c r="M15" s="14"/>
      <c r="N15" s="69"/>
      <c r="O15" s="24"/>
      <c r="P15" s="22"/>
      <c r="Q15" s="20"/>
      <c r="R15" s="70"/>
      <c r="S15" s="71"/>
      <c r="T15" s="24"/>
      <c r="U15" s="17" t="s">
        <v>149</v>
      </c>
      <c r="V15" s="14"/>
      <c r="W15" s="14" t="s">
        <v>150</v>
      </c>
      <c r="X15" s="14"/>
      <c r="Y15" s="14"/>
      <c r="Z15" s="15"/>
      <c r="AA15" s="24"/>
      <c r="AB15" s="72"/>
      <c r="AC15" s="73"/>
      <c r="AD15" s="70"/>
      <c r="AE15" s="71"/>
      <c r="AF15" s="24"/>
      <c r="AG15" s="74">
        <v>1</v>
      </c>
      <c r="AH15" s="75">
        <v>0.875</v>
      </c>
      <c r="AI15" s="75">
        <v>1</v>
      </c>
      <c r="AJ15" s="146">
        <v>0.71399999999999997</v>
      </c>
      <c r="AK15" s="24"/>
      <c r="AL15" s="17"/>
      <c r="AM15" s="14"/>
      <c r="AN15" s="14"/>
      <c r="AO15" s="14"/>
      <c r="AP15" s="14"/>
      <c r="AQ15" s="15"/>
      <c r="AR15" s="39"/>
    </row>
    <row r="16" spans="1:44" ht="15" customHeight="1" x14ac:dyDescent="0.25">
      <c r="A16" s="2"/>
      <c r="B16" s="26" t="s">
        <v>2</v>
      </c>
      <c r="C16" s="29"/>
      <c r="D16" s="34">
        <v>721</v>
      </c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35"/>
      <c r="P16" s="24"/>
      <c r="Q16" s="24"/>
      <c r="R16" s="24"/>
      <c r="S16" s="24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24"/>
      <c r="AG16" s="35"/>
      <c r="AH16" s="35"/>
      <c r="AI16" s="35"/>
      <c r="AJ16" s="35"/>
      <c r="AK16" s="24"/>
      <c r="AL16" s="35"/>
      <c r="AM16" s="35"/>
      <c r="AN16" s="35"/>
      <c r="AO16" s="35"/>
      <c r="AP16" s="35"/>
      <c r="AQ16" s="35"/>
      <c r="AR16" s="39"/>
    </row>
    <row r="17" spans="1:45" s="4" customFormat="1" ht="15" customHeight="1" x14ac:dyDescent="0.25">
      <c r="A17" s="2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30"/>
      <c r="P17" s="30"/>
      <c r="Q17" s="30"/>
      <c r="R17" s="30"/>
      <c r="S17" s="30"/>
      <c r="T17" s="30"/>
      <c r="U17" s="35"/>
      <c r="V17" s="38"/>
      <c r="W17" s="35"/>
      <c r="X17" s="35"/>
      <c r="Y17" s="35"/>
      <c r="Z17" s="35"/>
      <c r="AA17" s="35"/>
      <c r="AB17" s="35"/>
      <c r="AC17" s="35"/>
      <c r="AD17" s="35"/>
      <c r="AE17" s="35"/>
      <c r="AF17" s="24"/>
      <c r="AG17" s="35"/>
      <c r="AH17" s="35"/>
      <c r="AI17" s="35"/>
      <c r="AJ17" s="35"/>
      <c r="AK17" s="24"/>
      <c r="AL17" s="35"/>
      <c r="AM17" s="35"/>
      <c r="AN17" s="35"/>
      <c r="AO17" s="35"/>
      <c r="AP17" s="35"/>
      <c r="AQ17" s="35"/>
      <c r="AR17" s="39"/>
    </row>
    <row r="18" spans="1:45" ht="15" customHeight="1" x14ac:dyDescent="0.25">
      <c r="A18" s="2"/>
      <c r="B18" s="22" t="s">
        <v>24</v>
      </c>
      <c r="C18" s="40"/>
      <c r="D18" s="40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35"/>
      <c r="K18" s="18" t="s">
        <v>26</v>
      </c>
      <c r="L18" s="18" t="s">
        <v>27</v>
      </c>
      <c r="M18" s="18" t="s">
        <v>28</v>
      </c>
      <c r="N18" s="18" t="s">
        <v>21</v>
      </c>
      <c r="O18" s="24"/>
      <c r="P18" s="41" t="s">
        <v>29</v>
      </c>
      <c r="Q18" s="12"/>
      <c r="R18" s="12"/>
      <c r="S18" s="12"/>
      <c r="T18" s="42"/>
      <c r="U18" s="42"/>
      <c r="V18" s="42"/>
      <c r="W18" s="42"/>
      <c r="X18" s="42"/>
      <c r="Y18" s="12"/>
      <c r="Z18" s="12"/>
      <c r="AA18" s="12"/>
      <c r="AB18" s="42"/>
      <c r="AC18" s="42"/>
      <c r="AD18" s="12"/>
      <c r="AE18" s="43"/>
      <c r="AF18" s="24"/>
      <c r="AG18" s="41"/>
      <c r="AH18" s="12"/>
      <c r="AI18" s="12"/>
      <c r="AJ18" s="12"/>
      <c r="AK18" s="12"/>
      <c r="AL18" s="12"/>
      <c r="AM18" s="12"/>
      <c r="AN18" s="12"/>
      <c r="AO18" s="12"/>
      <c r="AP18" s="12"/>
      <c r="AQ18" s="43"/>
      <c r="AR18" s="39"/>
    </row>
    <row r="19" spans="1:45" ht="15" customHeight="1" x14ac:dyDescent="0.25">
      <c r="A19" s="2"/>
      <c r="B19" s="41" t="s">
        <v>12</v>
      </c>
      <c r="C19" s="12"/>
      <c r="D19" s="43"/>
      <c r="E19" s="25">
        <v>230</v>
      </c>
      <c r="F19" s="25">
        <v>13</v>
      </c>
      <c r="G19" s="25">
        <v>176</v>
      </c>
      <c r="H19" s="25">
        <v>76</v>
      </c>
      <c r="I19" s="25">
        <v>592</v>
      </c>
      <c r="J19" s="35"/>
      <c r="K19" s="44">
        <v>0.82173913043478264</v>
      </c>
      <c r="L19" s="44">
        <v>0.33043478260869563</v>
      </c>
      <c r="M19" s="44">
        <v>2.5739130434782607</v>
      </c>
      <c r="N19" s="32">
        <v>0.46</v>
      </c>
      <c r="O19" s="24"/>
      <c r="P19" s="147" t="s">
        <v>9</v>
      </c>
      <c r="Q19" s="148"/>
      <c r="R19" s="149" t="s">
        <v>73</v>
      </c>
      <c r="S19" s="149"/>
      <c r="T19" s="149"/>
      <c r="U19" s="149"/>
      <c r="V19" s="149"/>
      <c r="W19" s="149"/>
      <c r="X19" s="149"/>
      <c r="Y19" s="150"/>
      <c r="Z19" s="150"/>
      <c r="AA19" s="150" t="s">
        <v>56</v>
      </c>
      <c r="AB19" s="149"/>
      <c r="AC19" s="150"/>
      <c r="AD19" s="150" t="s">
        <v>80</v>
      </c>
      <c r="AE19" s="151"/>
      <c r="AF19" s="24"/>
      <c r="AG19" s="175"/>
      <c r="AH19" s="162"/>
      <c r="AI19" s="150"/>
      <c r="AJ19" s="149"/>
      <c r="AK19" s="149"/>
      <c r="AL19" s="149"/>
      <c r="AM19" s="150"/>
      <c r="AN19" s="149"/>
      <c r="AO19" s="149"/>
      <c r="AP19" s="149"/>
      <c r="AQ19" s="163"/>
      <c r="AR19" s="39"/>
    </row>
    <row r="20" spans="1:45" ht="15" customHeight="1" x14ac:dyDescent="0.25">
      <c r="A20" s="2"/>
      <c r="B20" s="45" t="s">
        <v>14</v>
      </c>
      <c r="C20" s="46"/>
      <c r="D20" s="47"/>
      <c r="E20" s="25">
        <v>112</v>
      </c>
      <c r="F20" s="25">
        <v>0</v>
      </c>
      <c r="G20" s="25">
        <v>62</v>
      </c>
      <c r="H20" s="25">
        <v>24</v>
      </c>
      <c r="I20" s="25">
        <v>223</v>
      </c>
      <c r="J20" s="35"/>
      <c r="K20" s="44">
        <v>0.5535714285714286</v>
      </c>
      <c r="L20" s="44">
        <v>0.21428571428571427</v>
      </c>
      <c r="M20" s="44">
        <v>1.9910714285714286</v>
      </c>
      <c r="N20" s="32">
        <v>0.40300000000000002</v>
      </c>
      <c r="O20" s="24"/>
      <c r="P20" s="152" t="s">
        <v>50</v>
      </c>
      <c r="Q20" s="153"/>
      <c r="R20" s="154" t="s">
        <v>74</v>
      </c>
      <c r="S20" s="154"/>
      <c r="T20" s="154"/>
      <c r="U20" s="154"/>
      <c r="V20" s="154"/>
      <c r="W20" s="154"/>
      <c r="X20" s="154"/>
      <c r="Y20" s="155"/>
      <c r="Z20" s="155"/>
      <c r="AA20" s="155" t="s">
        <v>77</v>
      </c>
      <c r="AB20" s="154"/>
      <c r="AC20" s="155"/>
      <c r="AD20" s="155" t="s">
        <v>81</v>
      </c>
      <c r="AE20" s="156"/>
      <c r="AF20" s="24"/>
      <c r="AG20" s="175"/>
      <c r="AH20" s="164"/>
      <c r="AI20" s="155"/>
      <c r="AJ20" s="154"/>
      <c r="AK20" s="154"/>
      <c r="AL20" s="154"/>
      <c r="AM20" s="155"/>
      <c r="AN20" s="154"/>
      <c r="AO20" s="154"/>
      <c r="AP20" s="154"/>
      <c r="AQ20" s="165"/>
      <c r="AR20" s="39"/>
    </row>
    <row r="21" spans="1:45" ht="15" customHeight="1" x14ac:dyDescent="0.25">
      <c r="A21" s="2"/>
      <c r="B21" s="48" t="s">
        <v>15</v>
      </c>
      <c r="C21" s="49"/>
      <c r="D21" s="50"/>
      <c r="E21" s="31"/>
      <c r="F21" s="31"/>
      <c r="G21" s="31"/>
      <c r="H21" s="31"/>
      <c r="I21" s="31"/>
      <c r="J21" s="35"/>
      <c r="K21" s="51"/>
      <c r="L21" s="51"/>
      <c r="M21" s="51"/>
      <c r="N21" s="52"/>
      <c r="O21" s="24"/>
      <c r="P21" s="152" t="s">
        <v>51</v>
      </c>
      <c r="Q21" s="153"/>
      <c r="R21" s="154" t="s">
        <v>75</v>
      </c>
      <c r="S21" s="154"/>
      <c r="T21" s="154"/>
      <c r="U21" s="154"/>
      <c r="V21" s="154"/>
      <c r="W21" s="154"/>
      <c r="X21" s="154"/>
      <c r="Y21" s="155"/>
      <c r="Z21" s="155"/>
      <c r="AA21" s="155" t="s">
        <v>78</v>
      </c>
      <c r="AB21" s="154"/>
      <c r="AC21" s="155"/>
      <c r="AD21" s="155" t="s">
        <v>82</v>
      </c>
      <c r="AE21" s="156"/>
      <c r="AF21" s="24"/>
      <c r="AG21" s="166"/>
      <c r="AH21" s="164"/>
      <c r="AI21" s="155"/>
      <c r="AJ21" s="154"/>
      <c r="AK21" s="154"/>
      <c r="AL21" s="154"/>
      <c r="AM21" s="155"/>
      <c r="AN21" s="154"/>
      <c r="AO21" s="154"/>
      <c r="AP21" s="154"/>
      <c r="AQ21" s="165"/>
      <c r="AR21" s="39"/>
    </row>
    <row r="22" spans="1:45" ht="15" customHeight="1" x14ac:dyDescent="0.25">
      <c r="A22" s="2"/>
      <c r="B22" s="53" t="s">
        <v>25</v>
      </c>
      <c r="C22" s="54"/>
      <c r="D22" s="55"/>
      <c r="E22" s="18">
        <v>342</v>
      </c>
      <c r="F22" s="18">
        <v>13</v>
      </c>
      <c r="G22" s="18">
        <v>238</v>
      </c>
      <c r="H22" s="18">
        <v>100</v>
      </c>
      <c r="I22" s="18">
        <v>815</v>
      </c>
      <c r="J22" s="35"/>
      <c r="K22" s="56">
        <v>0.73391812865497075</v>
      </c>
      <c r="L22" s="56">
        <v>0.29239766081871343</v>
      </c>
      <c r="M22" s="56">
        <v>2.3830409356725144</v>
      </c>
      <c r="N22" s="33">
        <v>0.443</v>
      </c>
      <c r="O22" s="24"/>
      <c r="P22" s="157" t="s">
        <v>10</v>
      </c>
      <c r="Q22" s="158"/>
      <c r="R22" s="159" t="s">
        <v>76</v>
      </c>
      <c r="S22" s="159"/>
      <c r="T22" s="159"/>
      <c r="U22" s="159"/>
      <c r="V22" s="159"/>
      <c r="W22" s="159"/>
      <c r="X22" s="159"/>
      <c r="Y22" s="160"/>
      <c r="Z22" s="160"/>
      <c r="AA22" s="160" t="s">
        <v>79</v>
      </c>
      <c r="AB22" s="159"/>
      <c r="AC22" s="160"/>
      <c r="AD22" s="160" t="s">
        <v>83</v>
      </c>
      <c r="AE22" s="161"/>
      <c r="AF22" s="24"/>
      <c r="AG22" s="113"/>
      <c r="AH22" s="167"/>
      <c r="AI22" s="160"/>
      <c r="AJ22" s="159"/>
      <c r="AK22" s="159"/>
      <c r="AL22" s="159"/>
      <c r="AM22" s="160"/>
      <c r="AN22" s="159"/>
      <c r="AO22" s="159"/>
      <c r="AP22" s="159"/>
      <c r="AQ22" s="168"/>
      <c r="AR22" s="39"/>
    </row>
    <row r="23" spans="1:45" ht="15" customHeight="1" x14ac:dyDescent="0.25">
      <c r="A23" s="2"/>
      <c r="B23" s="37"/>
      <c r="C23" s="37"/>
      <c r="D23" s="37"/>
      <c r="E23" s="37"/>
      <c r="F23" s="37"/>
      <c r="G23" s="37"/>
      <c r="H23" s="37"/>
      <c r="I23" s="37"/>
      <c r="J23" s="35"/>
      <c r="K23" s="37"/>
      <c r="L23" s="37"/>
      <c r="M23" s="37"/>
      <c r="N23" s="36"/>
      <c r="O23" s="24">
        <f>SUM(O20:O22)</f>
        <v>0</v>
      </c>
      <c r="P23" s="35"/>
      <c r="Q23" s="38"/>
      <c r="R23" s="35"/>
      <c r="S23" s="35"/>
      <c r="T23" s="24"/>
      <c r="U23" s="24"/>
      <c r="V23" s="38"/>
      <c r="W23" s="35"/>
      <c r="X23" s="35"/>
      <c r="Y23" s="24"/>
      <c r="Z23" s="24"/>
      <c r="AA23" s="24"/>
      <c r="AB23" s="24"/>
      <c r="AC23" s="24"/>
      <c r="AD23" s="24"/>
      <c r="AE23" s="24"/>
      <c r="AF23" s="24"/>
      <c r="AG23" s="24"/>
      <c r="AH23" s="57"/>
      <c r="AI23" s="35"/>
      <c r="AJ23" s="35"/>
      <c r="AK23" s="24"/>
      <c r="AL23" s="35"/>
      <c r="AM23" s="35"/>
      <c r="AN23" s="35"/>
      <c r="AO23" s="35"/>
      <c r="AP23" s="35"/>
      <c r="AQ23" s="35"/>
      <c r="AR23" s="39"/>
    </row>
    <row r="24" spans="1:45" ht="15" customHeight="1" x14ac:dyDescent="0.2">
      <c r="A24" s="2"/>
      <c r="B24" s="35" t="s">
        <v>58</v>
      </c>
      <c r="C24" s="35"/>
      <c r="D24" s="35" t="s">
        <v>72</v>
      </c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</row>
    <row r="25" spans="1:45" ht="15" customHeight="1" x14ac:dyDescent="0.2">
      <c r="A25" s="2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8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</row>
    <row r="26" spans="1:45" ht="15" customHeight="1" x14ac:dyDescent="0.2">
      <c r="A26" s="2"/>
      <c r="B26" s="169" t="s">
        <v>152</v>
      </c>
      <c r="C26" s="170"/>
      <c r="D26" s="170"/>
      <c r="E26" s="170"/>
      <c r="F26" s="170" t="s">
        <v>153</v>
      </c>
      <c r="G26" s="170" t="s">
        <v>3</v>
      </c>
      <c r="H26" s="170" t="s">
        <v>5</v>
      </c>
      <c r="I26" s="170" t="s">
        <v>6</v>
      </c>
      <c r="J26" s="170" t="s">
        <v>154</v>
      </c>
      <c r="K26" s="171" t="s">
        <v>16</v>
      </c>
      <c r="L26" s="35"/>
      <c r="M26" s="172" t="s">
        <v>155</v>
      </c>
      <c r="N26" s="173"/>
      <c r="O26" s="173"/>
      <c r="P26" s="170" t="s">
        <v>3</v>
      </c>
      <c r="Q26" s="170" t="s">
        <v>5</v>
      </c>
      <c r="R26" s="170" t="s">
        <v>6</v>
      </c>
      <c r="S26" s="170" t="s">
        <v>154</v>
      </c>
      <c r="T26" s="173"/>
      <c r="U26" s="171" t="s">
        <v>16</v>
      </c>
      <c r="V26" s="35"/>
      <c r="W26" s="172" t="s">
        <v>156</v>
      </c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4"/>
      <c r="AI26" s="188" t="s">
        <v>265</v>
      </c>
      <c r="AJ26" s="131"/>
      <c r="AK26" s="131"/>
      <c r="AL26" s="198" t="s">
        <v>3</v>
      </c>
      <c r="AM26" s="198" t="s">
        <v>5</v>
      </c>
      <c r="AN26" s="198" t="s">
        <v>6</v>
      </c>
      <c r="AO26" s="173"/>
      <c r="AP26" s="173"/>
      <c r="AQ26" s="135"/>
      <c r="AR26" s="24"/>
      <c r="AS26" s="24"/>
    </row>
    <row r="27" spans="1:45" ht="15" customHeight="1" x14ac:dyDescent="0.2">
      <c r="A27" s="2"/>
      <c r="B27" s="175">
        <v>2000</v>
      </c>
      <c r="C27" s="78" t="s">
        <v>69</v>
      </c>
      <c r="D27" s="154" t="s">
        <v>66</v>
      </c>
      <c r="E27" s="78"/>
      <c r="F27" s="78">
        <v>20</v>
      </c>
      <c r="G27" s="78">
        <v>22</v>
      </c>
      <c r="H27" s="176">
        <f t="shared" ref="H27:H29" si="0">PRODUCT((F5+G5)/E5)</f>
        <v>0.5</v>
      </c>
      <c r="I27" s="176">
        <f t="shared" ref="I27:I29" si="1">PRODUCT(H5/E5)</f>
        <v>0</v>
      </c>
      <c r="J27" s="176">
        <f t="shared" ref="J27:J29" si="2">PRODUCT(F5+G5+H5)/E5</f>
        <v>0.5</v>
      </c>
      <c r="K27" s="177">
        <f t="shared" ref="K27:K29" si="3">PRODUCT(I5/E5)</f>
        <v>0.95454545454545459</v>
      </c>
      <c r="L27" s="38"/>
      <c r="M27" s="166" t="s">
        <v>159</v>
      </c>
      <c r="N27" s="78"/>
      <c r="O27" s="78">
        <v>20</v>
      </c>
      <c r="P27" s="193" t="s">
        <v>182</v>
      </c>
      <c r="Q27" s="193" t="s">
        <v>191</v>
      </c>
      <c r="R27" s="78"/>
      <c r="S27" s="193" t="s">
        <v>208</v>
      </c>
      <c r="T27" s="176"/>
      <c r="U27" s="177" t="s">
        <v>217</v>
      </c>
      <c r="V27" s="38"/>
      <c r="W27" s="166" t="s">
        <v>157</v>
      </c>
      <c r="X27" s="164"/>
      <c r="Y27" s="154"/>
      <c r="Z27" s="154"/>
      <c r="AA27" s="154"/>
      <c r="AB27" s="154"/>
      <c r="AC27" s="154"/>
      <c r="AD27" s="154"/>
      <c r="AE27" s="154"/>
      <c r="AF27" s="154"/>
      <c r="AG27" s="155"/>
      <c r="AH27" s="178"/>
      <c r="AI27" s="154" t="s">
        <v>266</v>
      </c>
      <c r="AJ27" s="154"/>
      <c r="AK27" s="154"/>
      <c r="AL27" s="155">
        <v>230</v>
      </c>
      <c r="AM27" s="155">
        <v>189</v>
      </c>
      <c r="AN27" s="155">
        <v>76</v>
      </c>
      <c r="AO27" s="154"/>
      <c r="AP27" s="154"/>
      <c r="AQ27" s="165"/>
      <c r="AR27" s="24"/>
      <c r="AS27" s="24"/>
    </row>
    <row r="28" spans="1:45" ht="15" customHeight="1" x14ac:dyDescent="0.2">
      <c r="A28" s="2"/>
      <c r="B28" s="175">
        <v>2001</v>
      </c>
      <c r="C28" s="78" t="s">
        <v>63</v>
      </c>
      <c r="D28" s="154" t="s">
        <v>66</v>
      </c>
      <c r="E28" s="78"/>
      <c r="F28" s="78">
        <v>21</v>
      </c>
      <c r="G28" s="78">
        <v>28</v>
      </c>
      <c r="H28" s="176">
        <f t="shared" si="0"/>
        <v>0.7857142857142857</v>
      </c>
      <c r="I28" s="176">
        <f t="shared" si="1"/>
        <v>0.35714285714285715</v>
      </c>
      <c r="J28" s="176">
        <f t="shared" si="2"/>
        <v>1.1428571428571428</v>
      </c>
      <c r="K28" s="177">
        <f t="shared" si="3"/>
        <v>3.0714285714285716</v>
      </c>
      <c r="L28" s="38"/>
      <c r="M28" s="166" t="s">
        <v>160</v>
      </c>
      <c r="N28" s="78"/>
      <c r="O28" s="78">
        <v>20</v>
      </c>
      <c r="P28" s="193" t="s">
        <v>183</v>
      </c>
      <c r="Q28" s="193" t="s">
        <v>192</v>
      </c>
      <c r="R28" s="193" t="s">
        <v>200</v>
      </c>
      <c r="S28" s="193" t="s">
        <v>209</v>
      </c>
      <c r="T28" s="176"/>
      <c r="U28" s="177" t="s">
        <v>218</v>
      </c>
      <c r="V28" s="38"/>
      <c r="W28" s="179" t="s">
        <v>158</v>
      </c>
      <c r="X28" s="164"/>
      <c r="Y28" s="164" t="s">
        <v>180</v>
      </c>
      <c r="Z28" s="192"/>
      <c r="AA28" s="192"/>
      <c r="AB28" s="192"/>
      <c r="AC28" s="192"/>
      <c r="AD28" s="192"/>
      <c r="AE28" s="192"/>
      <c r="AF28" s="192"/>
      <c r="AG28" s="192" t="s">
        <v>181</v>
      </c>
      <c r="AH28" s="165"/>
      <c r="AI28" s="154" t="s">
        <v>267</v>
      </c>
      <c r="AJ28" s="154"/>
      <c r="AK28" s="154"/>
      <c r="AL28" s="155"/>
      <c r="AM28" s="199">
        <f>PRODUCT(AM27/AL27)</f>
        <v>0.82173913043478264</v>
      </c>
      <c r="AN28" s="199">
        <f>PRODUCT(AN27/AL27)</f>
        <v>0.33043478260869563</v>
      </c>
      <c r="AO28" s="154"/>
      <c r="AP28" s="154"/>
      <c r="AQ28" s="165"/>
      <c r="AR28" s="24"/>
      <c r="AS28" s="24"/>
    </row>
    <row r="29" spans="1:45" ht="15" customHeight="1" x14ac:dyDescent="0.2">
      <c r="A29" s="2"/>
      <c r="B29" s="175">
        <v>2002</v>
      </c>
      <c r="C29" s="78" t="s">
        <v>63</v>
      </c>
      <c r="D29" s="154" t="s">
        <v>66</v>
      </c>
      <c r="E29" s="78"/>
      <c r="F29" s="78">
        <v>22</v>
      </c>
      <c r="G29" s="78">
        <v>29</v>
      </c>
      <c r="H29" s="176">
        <f t="shared" si="0"/>
        <v>0.44827586206896552</v>
      </c>
      <c r="I29" s="176">
        <f t="shared" si="1"/>
        <v>0.31034482758620691</v>
      </c>
      <c r="J29" s="176">
        <f t="shared" si="2"/>
        <v>0.75862068965517238</v>
      </c>
      <c r="K29" s="177">
        <f t="shared" si="3"/>
        <v>2.1724137931034484</v>
      </c>
      <c r="L29" s="38"/>
      <c r="M29" s="166" t="s">
        <v>161</v>
      </c>
      <c r="N29" s="78"/>
      <c r="O29" s="78">
        <v>21</v>
      </c>
      <c r="P29" s="193" t="s">
        <v>184</v>
      </c>
      <c r="Q29" s="193" t="s">
        <v>193</v>
      </c>
      <c r="R29" s="193" t="s">
        <v>201</v>
      </c>
      <c r="S29" s="193" t="s">
        <v>210</v>
      </c>
      <c r="T29" s="176"/>
      <c r="U29" s="177" t="s">
        <v>219</v>
      </c>
      <c r="V29" s="38"/>
      <c r="W29" s="179"/>
      <c r="X29" s="164"/>
      <c r="Y29" s="164"/>
      <c r="Z29" s="154"/>
      <c r="AA29" s="154"/>
      <c r="AB29" s="154"/>
      <c r="AC29" s="164"/>
      <c r="AD29" s="154"/>
      <c r="AE29" s="154"/>
      <c r="AF29" s="154"/>
      <c r="AG29" s="154"/>
      <c r="AH29" s="165"/>
      <c r="AI29" s="154"/>
      <c r="AJ29" s="154"/>
      <c r="AK29" s="154"/>
      <c r="AL29" s="154"/>
      <c r="AM29" s="164"/>
      <c r="AN29" s="154"/>
      <c r="AO29" s="154"/>
      <c r="AP29" s="154"/>
      <c r="AQ29" s="165"/>
      <c r="AR29" s="24"/>
      <c r="AS29" s="24"/>
    </row>
    <row r="30" spans="1:45" ht="15" customHeight="1" x14ac:dyDescent="0.2">
      <c r="A30" s="2"/>
      <c r="B30" s="175">
        <v>2003</v>
      </c>
      <c r="C30" s="78" t="s">
        <v>63</v>
      </c>
      <c r="D30" s="154" t="s">
        <v>66</v>
      </c>
      <c r="E30" s="78"/>
      <c r="F30" s="78">
        <v>23</v>
      </c>
      <c r="G30" s="78">
        <v>26</v>
      </c>
      <c r="H30" s="176">
        <f>PRODUCT((F8+G8)/E8)</f>
        <v>0.38461538461538464</v>
      </c>
      <c r="I30" s="176">
        <f>PRODUCT(H8/E8)</f>
        <v>0.38461538461538464</v>
      </c>
      <c r="J30" s="176">
        <f>PRODUCT(F8+G8+H8)/E8</f>
        <v>0.76923076923076927</v>
      </c>
      <c r="K30" s="177">
        <f>PRODUCT(I8/E8)</f>
        <v>2.0769230769230771</v>
      </c>
      <c r="L30" s="38"/>
      <c r="M30" s="166" t="s">
        <v>162</v>
      </c>
      <c r="N30" s="78"/>
      <c r="O30" s="78"/>
      <c r="P30" s="193" t="s">
        <v>185</v>
      </c>
      <c r="Q30" s="193" t="s">
        <v>194</v>
      </c>
      <c r="R30" s="193" t="s">
        <v>202</v>
      </c>
      <c r="S30" s="193" t="s">
        <v>211</v>
      </c>
      <c r="T30" s="176"/>
      <c r="U30" s="177" t="s">
        <v>220</v>
      </c>
      <c r="V30" s="38"/>
      <c r="W30" s="179"/>
      <c r="X30" s="164"/>
      <c r="Y30" s="164"/>
      <c r="Z30" s="154"/>
      <c r="AA30" s="154"/>
      <c r="AB30" s="154"/>
      <c r="AC30" s="164"/>
      <c r="AD30" s="154"/>
      <c r="AE30" s="154"/>
      <c r="AF30" s="154"/>
      <c r="AG30" s="154"/>
      <c r="AH30" s="165"/>
      <c r="AI30" s="154"/>
      <c r="AJ30" s="154"/>
      <c r="AK30" s="154"/>
      <c r="AL30" s="154"/>
      <c r="AM30" s="164"/>
      <c r="AN30" s="154"/>
      <c r="AO30" s="154"/>
      <c r="AP30" s="154"/>
      <c r="AQ30" s="165"/>
      <c r="AR30" s="24"/>
      <c r="AS30" s="24"/>
    </row>
    <row r="31" spans="1:45" ht="15" customHeight="1" x14ac:dyDescent="0.2">
      <c r="A31" s="2"/>
      <c r="B31" s="175">
        <v>2004</v>
      </c>
      <c r="C31" s="78" t="s">
        <v>63</v>
      </c>
      <c r="D31" s="154" t="s">
        <v>66</v>
      </c>
      <c r="E31" s="78"/>
      <c r="F31" s="78">
        <v>24</v>
      </c>
      <c r="G31" s="78">
        <v>28</v>
      </c>
      <c r="H31" s="176">
        <f t="shared" ref="H31:H35" si="4">PRODUCT((F9+G9)/E9)</f>
        <v>1</v>
      </c>
      <c r="I31" s="176">
        <f t="shared" ref="I31:I35" si="5">PRODUCT(H9/E9)</f>
        <v>0.39285714285714285</v>
      </c>
      <c r="J31" s="176">
        <f t="shared" ref="J31:J35" si="6">PRODUCT(F9+G9+H9)/E9</f>
        <v>1.3928571428571428</v>
      </c>
      <c r="K31" s="177">
        <f t="shared" ref="K31:K35" si="7">PRODUCT(I9/E9)</f>
        <v>3.25</v>
      </c>
      <c r="L31" s="38"/>
      <c r="M31" s="166" t="s">
        <v>163</v>
      </c>
      <c r="N31" s="78"/>
      <c r="O31" s="78"/>
      <c r="P31" s="193" t="s">
        <v>186</v>
      </c>
      <c r="Q31" s="193" t="s">
        <v>195</v>
      </c>
      <c r="R31" s="193" t="s">
        <v>203</v>
      </c>
      <c r="S31" s="193" t="s">
        <v>212</v>
      </c>
      <c r="T31" s="176"/>
      <c r="U31" s="177" t="s">
        <v>221</v>
      </c>
      <c r="V31" s="38"/>
      <c r="W31" s="179"/>
      <c r="X31" s="164"/>
      <c r="Y31" s="164"/>
      <c r="Z31" s="154"/>
      <c r="AA31" s="154"/>
      <c r="AB31" s="154"/>
      <c r="AC31" s="164"/>
      <c r="AD31" s="154"/>
      <c r="AE31" s="154"/>
      <c r="AF31" s="154"/>
      <c r="AG31" s="154"/>
      <c r="AH31" s="165"/>
      <c r="AI31" s="154"/>
      <c r="AJ31" s="154"/>
      <c r="AK31" s="154"/>
      <c r="AL31" s="154"/>
      <c r="AM31" s="164"/>
      <c r="AN31" s="154"/>
      <c r="AO31" s="154"/>
      <c r="AP31" s="154"/>
      <c r="AQ31" s="165"/>
      <c r="AR31" s="24"/>
      <c r="AS31" s="24"/>
    </row>
    <row r="32" spans="1:45" ht="15" customHeight="1" x14ac:dyDescent="0.2">
      <c r="A32" s="2"/>
      <c r="B32" s="175">
        <v>2005</v>
      </c>
      <c r="C32" s="78" t="s">
        <v>60</v>
      </c>
      <c r="D32" s="154" t="s">
        <v>66</v>
      </c>
      <c r="E32" s="78"/>
      <c r="F32" s="78">
        <v>25</v>
      </c>
      <c r="G32" s="78">
        <v>25</v>
      </c>
      <c r="H32" s="176">
        <f t="shared" si="4"/>
        <v>0.6</v>
      </c>
      <c r="I32" s="176">
        <f t="shared" si="5"/>
        <v>0.36</v>
      </c>
      <c r="J32" s="176">
        <f t="shared" si="6"/>
        <v>0.96</v>
      </c>
      <c r="K32" s="177">
        <f t="shared" si="7"/>
        <v>3.12</v>
      </c>
      <c r="L32" s="38"/>
      <c r="M32" s="166" t="s">
        <v>164</v>
      </c>
      <c r="N32" s="78"/>
      <c r="O32" s="78"/>
      <c r="P32" s="193" t="s">
        <v>187</v>
      </c>
      <c r="Q32" s="193" t="s">
        <v>196</v>
      </c>
      <c r="R32" s="193" t="s">
        <v>204</v>
      </c>
      <c r="S32" s="193" t="s">
        <v>213</v>
      </c>
      <c r="T32" s="176"/>
      <c r="U32" s="177" t="s">
        <v>222</v>
      </c>
      <c r="V32" s="38"/>
      <c r="W32" s="179"/>
      <c r="X32" s="164"/>
      <c r="Y32" s="164"/>
      <c r="Z32" s="154"/>
      <c r="AA32" s="154"/>
      <c r="AB32" s="154"/>
      <c r="AC32" s="164"/>
      <c r="AD32" s="154"/>
      <c r="AE32" s="154"/>
      <c r="AF32" s="154"/>
      <c r="AG32" s="154"/>
      <c r="AH32" s="165"/>
      <c r="AI32" s="188" t="s">
        <v>268</v>
      </c>
      <c r="AJ32" s="131"/>
      <c r="AK32" s="131"/>
      <c r="AL32" s="198" t="s">
        <v>269</v>
      </c>
      <c r="AM32" s="198" t="s">
        <v>270</v>
      </c>
      <c r="AN32" s="198" t="s">
        <v>271</v>
      </c>
      <c r="AO32" s="198"/>
      <c r="AP32" s="173"/>
      <c r="AQ32" s="135"/>
      <c r="AR32" s="24"/>
      <c r="AS32" s="24"/>
    </row>
    <row r="33" spans="1:45" ht="15" customHeight="1" x14ac:dyDescent="0.2">
      <c r="A33" s="2"/>
      <c r="B33" s="175">
        <v>2006</v>
      </c>
      <c r="C33" s="78" t="s">
        <v>63</v>
      </c>
      <c r="D33" s="154" t="s">
        <v>66</v>
      </c>
      <c r="E33" s="78"/>
      <c r="F33" s="78">
        <v>26</v>
      </c>
      <c r="G33" s="78">
        <v>27</v>
      </c>
      <c r="H33" s="194">
        <f t="shared" si="4"/>
        <v>1.8518518518518519</v>
      </c>
      <c r="I33" s="194">
        <f t="shared" si="5"/>
        <v>0.66666666666666663</v>
      </c>
      <c r="J33" s="194">
        <f t="shared" si="6"/>
        <v>2.5185185185185186</v>
      </c>
      <c r="K33" s="195">
        <f t="shared" si="7"/>
        <v>3.5185185185185186</v>
      </c>
      <c r="L33" s="38"/>
      <c r="M33" s="166" t="s">
        <v>165</v>
      </c>
      <c r="N33" s="78"/>
      <c r="O33" s="78"/>
      <c r="P33" s="193" t="s">
        <v>188</v>
      </c>
      <c r="Q33" s="193" t="s">
        <v>197</v>
      </c>
      <c r="R33" s="193" t="s">
        <v>205</v>
      </c>
      <c r="S33" s="193" t="s">
        <v>214</v>
      </c>
      <c r="T33" s="176"/>
      <c r="U33" s="177" t="s">
        <v>223</v>
      </c>
      <c r="V33" s="38"/>
      <c r="W33" s="179"/>
      <c r="X33" s="164"/>
      <c r="Y33" s="164"/>
      <c r="Z33" s="154"/>
      <c r="AA33" s="154"/>
      <c r="AB33" s="154"/>
      <c r="AC33" s="164"/>
      <c r="AD33" s="154"/>
      <c r="AE33" s="154"/>
      <c r="AF33" s="154"/>
      <c r="AG33" s="154"/>
      <c r="AH33" s="165"/>
      <c r="AI33" s="154" t="s">
        <v>266</v>
      </c>
      <c r="AJ33" s="154"/>
      <c r="AK33" s="154"/>
      <c r="AL33" s="199">
        <v>0.82</v>
      </c>
      <c r="AM33" s="199">
        <v>0.55000000000000004</v>
      </c>
      <c r="AN33" s="199">
        <f>PRODUCT(AL33-AM33)</f>
        <v>0.26999999999999991</v>
      </c>
      <c r="AO33" s="155"/>
      <c r="AP33" s="154"/>
      <c r="AQ33" s="165"/>
      <c r="AR33" s="24"/>
      <c r="AS33" s="24"/>
    </row>
    <row r="34" spans="1:45" ht="15" customHeight="1" x14ac:dyDescent="0.2">
      <c r="A34" s="2"/>
      <c r="B34" s="175">
        <v>2007</v>
      </c>
      <c r="C34" s="78" t="s">
        <v>69</v>
      </c>
      <c r="D34" s="154" t="s">
        <v>66</v>
      </c>
      <c r="E34" s="78"/>
      <c r="F34" s="78">
        <v>27</v>
      </c>
      <c r="G34" s="78">
        <v>24</v>
      </c>
      <c r="H34" s="176">
        <f t="shared" si="4"/>
        <v>1.5</v>
      </c>
      <c r="I34" s="176">
        <f t="shared" si="5"/>
        <v>0.33333333333333331</v>
      </c>
      <c r="J34" s="176">
        <f t="shared" si="6"/>
        <v>1.8333333333333333</v>
      </c>
      <c r="K34" s="177">
        <f t="shared" si="7"/>
        <v>3.125</v>
      </c>
      <c r="L34" s="38"/>
      <c r="M34" s="166" t="s">
        <v>167</v>
      </c>
      <c r="N34" s="78"/>
      <c r="O34" s="78"/>
      <c r="P34" s="193" t="s">
        <v>189</v>
      </c>
      <c r="Q34" s="193" t="s">
        <v>198</v>
      </c>
      <c r="R34" s="6" t="s">
        <v>206</v>
      </c>
      <c r="S34" s="193" t="s">
        <v>215</v>
      </c>
      <c r="T34" s="176"/>
      <c r="U34" s="177" t="s">
        <v>224</v>
      </c>
      <c r="V34" s="38"/>
      <c r="W34" s="179"/>
      <c r="X34" s="164"/>
      <c r="Y34" s="164"/>
      <c r="Z34" s="154"/>
      <c r="AA34" s="154"/>
      <c r="AB34" s="154"/>
      <c r="AC34" s="164"/>
      <c r="AD34" s="154"/>
      <c r="AE34" s="154"/>
      <c r="AF34" s="154"/>
      <c r="AG34" s="154"/>
      <c r="AH34" s="165"/>
      <c r="AI34" s="154"/>
      <c r="AJ34" s="154"/>
      <c r="AK34" s="154"/>
      <c r="AL34" s="154"/>
      <c r="AM34" s="164"/>
      <c r="AN34" s="154"/>
      <c r="AO34" s="154"/>
      <c r="AP34" s="154"/>
      <c r="AQ34" s="165"/>
      <c r="AR34" s="24"/>
      <c r="AS34" s="24"/>
    </row>
    <row r="35" spans="1:45" ht="15" customHeight="1" x14ac:dyDescent="0.2">
      <c r="A35" s="2"/>
      <c r="B35" s="175">
        <v>2008</v>
      </c>
      <c r="C35" s="78" t="s">
        <v>69</v>
      </c>
      <c r="D35" s="154" t="s">
        <v>66</v>
      </c>
      <c r="E35" s="78"/>
      <c r="F35" s="78">
        <v>28</v>
      </c>
      <c r="G35" s="78">
        <v>21</v>
      </c>
      <c r="H35" s="176">
        <f t="shared" si="4"/>
        <v>0.19047619047619047</v>
      </c>
      <c r="I35" s="176">
        <f t="shared" si="5"/>
        <v>4.7619047619047616E-2</v>
      </c>
      <c r="J35" s="176">
        <f t="shared" si="6"/>
        <v>0.23809523809523808</v>
      </c>
      <c r="K35" s="177">
        <f t="shared" si="7"/>
        <v>1.3809523809523809</v>
      </c>
      <c r="L35" s="38"/>
      <c r="M35" s="166" t="s">
        <v>168</v>
      </c>
      <c r="N35" s="78"/>
      <c r="O35" s="78"/>
      <c r="P35" s="6" t="s">
        <v>190</v>
      </c>
      <c r="Q35" s="6" t="s">
        <v>199</v>
      </c>
      <c r="R35" s="193" t="s">
        <v>207</v>
      </c>
      <c r="S35" s="6" t="s">
        <v>216</v>
      </c>
      <c r="T35" s="194"/>
      <c r="U35" s="195" t="s">
        <v>225</v>
      </c>
      <c r="V35" s="38"/>
      <c r="W35" s="179"/>
      <c r="X35" s="164"/>
      <c r="Y35" s="164"/>
      <c r="Z35" s="154"/>
      <c r="AA35" s="154"/>
      <c r="AB35" s="154"/>
      <c r="AC35" s="164"/>
      <c r="AD35" s="154"/>
      <c r="AE35" s="154"/>
      <c r="AF35" s="154"/>
      <c r="AG35" s="154"/>
      <c r="AH35" s="165"/>
      <c r="AI35" s="154"/>
      <c r="AJ35" s="154"/>
      <c r="AK35" s="154"/>
      <c r="AL35" s="154"/>
      <c r="AM35" s="164"/>
      <c r="AN35" s="154"/>
      <c r="AO35" s="154"/>
      <c r="AP35" s="154"/>
      <c r="AQ35" s="165"/>
      <c r="AR35" s="24"/>
      <c r="AS35" s="24"/>
    </row>
    <row r="36" spans="1:45" ht="15" customHeight="1" x14ac:dyDescent="0.2">
      <c r="A36" s="2"/>
      <c r="B36" s="175"/>
      <c r="C36" s="78"/>
      <c r="D36" s="154"/>
      <c r="E36" s="78"/>
      <c r="F36" s="78"/>
      <c r="G36" s="78"/>
      <c r="H36" s="176"/>
      <c r="I36" s="176"/>
      <c r="J36" s="176"/>
      <c r="K36" s="177"/>
      <c r="L36" s="38"/>
      <c r="M36" s="166"/>
      <c r="N36" s="78"/>
      <c r="O36" s="78"/>
      <c r="P36" s="78"/>
      <c r="Q36" s="78"/>
      <c r="R36" s="176"/>
      <c r="S36" s="176"/>
      <c r="T36" s="176"/>
      <c r="U36" s="177"/>
      <c r="V36" s="38"/>
      <c r="W36" s="179"/>
      <c r="X36" s="164"/>
      <c r="Y36" s="164"/>
      <c r="Z36" s="154"/>
      <c r="AA36" s="154"/>
      <c r="AB36" s="154"/>
      <c r="AC36" s="164"/>
      <c r="AD36" s="154"/>
      <c r="AE36" s="154"/>
      <c r="AF36" s="154"/>
      <c r="AG36" s="154"/>
      <c r="AH36" s="165"/>
      <c r="AI36" s="154"/>
      <c r="AJ36" s="154"/>
      <c r="AK36" s="154"/>
      <c r="AL36" s="154"/>
      <c r="AM36" s="164"/>
      <c r="AN36" s="154"/>
      <c r="AO36" s="154"/>
      <c r="AP36" s="154"/>
      <c r="AQ36" s="165"/>
      <c r="AR36" s="24"/>
      <c r="AS36" s="24"/>
    </row>
    <row r="37" spans="1:45" ht="15" customHeight="1" x14ac:dyDescent="0.2">
      <c r="A37" s="2"/>
      <c r="B37" s="169" t="s">
        <v>273</v>
      </c>
      <c r="C37" s="170"/>
      <c r="D37" s="173"/>
      <c r="E37" s="170"/>
      <c r="F37" s="170"/>
      <c r="G37" s="170"/>
      <c r="H37" s="200"/>
      <c r="I37" s="200"/>
      <c r="J37" s="200"/>
      <c r="K37" s="187"/>
      <c r="L37" s="38"/>
      <c r="M37" s="169" t="s">
        <v>274</v>
      </c>
      <c r="N37" s="170"/>
      <c r="O37" s="173"/>
      <c r="P37" s="170"/>
      <c r="Q37" s="170"/>
      <c r="R37" s="170"/>
      <c r="S37" s="200"/>
      <c r="T37" s="200"/>
      <c r="U37" s="187"/>
      <c r="V37" s="38"/>
      <c r="W37" s="179"/>
      <c r="X37" s="164"/>
      <c r="Y37" s="164"/>
      <c r="Z37" s="154"/>
      <c r="AA37" s="154"/>
      <c r="AB37" s="154"/>
      <c r="AC37" s="164"/>
      <c r="AD37" s="154"/>
      <c r="AE37" s="154"/>
      <c r="AF37" s="154"/>
      <c r="AG37" s="154"/>
      <c r="AH37" s="165"/>
      <c r="AI37" s="188" t="s">
        <v>272</v>
      </c>
      <c r="AJ37" s="131"/>
      <c r="AK37" s="131"/>
      <c r="AL37" s="198" t="s">
        <v>269</v>
      </c>
      <c r="AM37" s="198" t="s">
        <v>270</v>
      </c>
      <c r="AN37" s="198" t="s">
        <v>271</v>
      </c>
      <c r="AO37" s="198"/>
      <c r="AP37" s="173"/>
      <c r="AQ37" s="135"/>
      <c r="AR37" s="24"/>
      <c r="AS37" s="24"/>
    </row>
    <row r="38" spans="1:45" ht="15" customHeight="1" x14ac:dyDescent="0.2">
      <c r="A38" s="2"/>
      <c r="B38" s="166">
        <v>4322</v>
      </c>
      <c r="C38" s="192" t="s">
        <v>281</v>
      </c>
      <c r="D38" s="154"/>
      <c r="E38" s="78"/>
      <c r="F38" s="78"/>
      <c r="G38" s="78"/>
      <c r="H38" s="176"/>
      <c r="I38" s="176"/>
      <c r="J38" s="176"/>
      <c r="K38" s="177"/>
      <c r="L38" s="38"/>
      <c r="M38" s="166">
        <v>5320</v>
      </c>
      <c r="N38" s="162" t="s">
        <v>264</v>
      </c>
      <c r="O38" s="78"/>
      <c r="P38" s="78"/>
      <c r="Q38" s="78"/>
      <c r="R38" s="78"/>
      <c r="S38" s="78"/>
      <c r="T38" s="176"/>
      <c r="U38" s="177"/>
      <c r="V38" s="38"/>
      <c r="W38" s="179"/>
      <c r="X38" s="164"/>
      <c r="Y38" s="164"/>
      <c r="Z38" s="154"/>
      <c r="AA38" s="154"/>
      <c r="AB38" s="154"/>
      <c r="AC38" s="164"/>
      <c r="AD38" s="154"/>
      <c r="AE38" s="154"/>
      <c r="AF38" s="154"/>
      <c r="AG38" s="154"/>
      <c r="AH38" s="165"/>
      <c r="AI38" s="154" t="s">
        <v>266</v>
      </c>
      <c r="AJ38" s="154"/>
      <c r="AK38" s="154"/>
      <c r="AL38" s="199">
        <v>0.33</v>
      </c>
      <c r="AM38" s="199">
        <v>0.21</v>
      </c>
      <c r="AN38" s="199">
        <f>PRODUCT(AL38-AM38)</f>
        <v>0.12000000000000002</v>
      </c>
      <c r="AO38" s="155"/>
      <c r="AP38" s="154"/>
      <c r="AQ38" s="165"/>
      <c r="AR38" s="24"/>
      <c r="AS38" s="24"/>
    </row>
    <row r="39" spans="1:45" ht="15" customHeight="1" x14ac:dyDescent="0.2">
      <c r="A39" s="2"/>
      <c r="B39" s="175"/>
      <c r="C39" s="78"/>
      <c r="D39" s="154"/>
      <c r="E39" s="78"/>
      <c r="F39" s="78"/>
      <c r="G39" s="78"/>
      <c r="H39" s="176"/>
      <c r="I39" s="176"/>
      <c r="J39" s="176"/>
      <c r="K39" s="177"/>
      <c r="L39" s="38"/>
      <c r="M39" s="166"/>
      <c r="N39" s="164"/>
      <c r="O39" s="78"/>
      <c r="P39" s="78"/>
      <c r="Q39" s="78"/>
      <c r="R39" s="78"/>
      <c r="S39" s="78"/>
      <c r="T39" s="176"/>
      <c r="U39" s="177"/>
      <c r="V39" s="38"/>
      <c r="W39" s="179"/>
      <c r="X39" s="164"/>
      <c r="Y39" s="164"/>
      <c r="Z39" s="154"/>
      <c r="AA39" s="154"/>
      <c r="AB39" s="154"/>
      <c r="AC39" s="164"/>
      <c r="AD39" s="154"/>
      <c r="AE39" s="154"/>
      <c r="AF39" s="154"/>
      <c r="AG39" s="154"/>
      <c r="AH39" s="165"/>
      <c r="AI39" s="180"/>
      <c r="AJ39" s="154"/>
      <c r="AK39" s="154"/>
      <c r="AL39" s="154"/>
      <c r="AM39" s="164"/>
      <c r="AN39" s="154"/>
      <c r="AO39" s="154"/>
      <c r="AP39" s="154"/>
      <c r="AQ39" s="165"/>
      <c r="AR39" s="24"/>
      <c r="AS39" s="24"/>
    </row>
    <row r="40" spans="1:45" ht="15" customHeight="1" x14ac:dyDescent="0.2">
      <c r="A40" s="2"/>
      <c r="B40" s="169" t="s">
        <v>275</v>
      </c>
      <c r="C40" s="170"/>
      <c r="D40" s="173"/>
      <c r="E40" s="170"/>
      <c r="F40" s="170"/>
      <c r="G40" s="170"/>
      <c r="H40" s="200"/>
      <c r="I40" s="200"/>
      <c r="J40" s="200"/>
      <c r="K40" s="187"/>
      <c r="L40" s="38"/>
      <c r="M40" s="166"/>
      <c r="N40" s="192"/>
      <c r="O40" s="78"/>
      <c r="P40" s="78"/>
      <c r="Q40" s="78"/>
      <c r="R40" s="78"/>
      <c r="S40" s="78"/>
      <c r="T40" s="176"/>
      <c r="U40" s="177"/>
      <c r="V40" s="38"/>
      <c r="W40" s="179"/>
      <c r="X40" s="164"/>
      <c r="Y40" s="164"/>
      <c r="Z40" s="154"/>
      <c r="AA40" s="154"/>
      <c r="AB40" s="154"/>
      <c r="AC40" s="164"/>
      <c r="AD40" s="154"/>
      <c r="AE40" s="154"/>
      <c r="AF40" s="154"/>
      <c r="AG40" s="154"/>
      <c r="AH40" s="165"/>
      <c r="AI40" s="180"/>
      <c r="AJ40" s="154"/>
      <c r="AK40" s="154"/>
      <c r="AL40" s="154"/>
      <c r="AM40" s="164"/>
      <c r="AN40" s="154"/>
      <c r="AO40" s="154"/>
      <c r="AP40" s="154"/>
      <c r="AQ40" s="165"/>
      <c r="AR40" s="24"/>
      <c r="AS40" s="24"/>
    </row>
    <row r="41" spans="1:45" ht="15" customHeight="1" x14ac:dyDescent="0.2">
      <c r="A41" s="2"/>
      <c r="B41" s="166">
        <v>5320</v>
      </c>
      <c r="C41" s="192" t="s">
        <v>282</v>
      </c>
      <c r="D41" s="154"/>
      <c r="E41" s="78"/>
      <c r="F41" s="78"/>
      <c r="G41" s="78"/>
      <c r="H41" s="176"/>
      <c r="I41" s="176"/>
      <c r="J41" s="176"/>
      <c r="K41" s="177"/>
      <c r="L41" s="38"/>
      <c r="M41" s="166"/>
      <c r="N41" s="154"/>
      <c r="O41" s="78"/>
      <c r="P41" s="78"/>
      <c r="Q41" s="78"/>
      <c r="R41" s="78"/>
      <c r="S41" s="78"/>
      <c r="T41" s="176"/>
      <c r="U41" s="177"/>
      <c r="V41" s="38"/>
      <c r="W41" s="179"/>
      <c r="X41" s="164"/>
      <c r="Y41" s="164"/>
      <c r="Z41" s="154"/>
      <c r="AA41" s="154"/>
      <c r="AB41" s="154"/>
      <c r="AC41" s="164"/>
      <c r="AD41" s="154"/>
      <c r="AE41" s="154"/>
      <c r="AF41" s="154"/>
      <c r="AG41" s="154"/>
      <c r="AH41" s="165"/>
      <c r="AI41" s="180"/>
      <c r="AJ41" s="154"/>
      <c r="AK41" s="154"/>
      <c r="AL41" s="154"/>
      <c r="AM41" s="164"/>
      <c r="AN41" s="154"/>
      <c r="AO41" s="154"/>
      <c r="AP41" s="154"/>
      <c r="AQ41" s="165"/>
      <c r="AR41" s="24"/>
      <c r="AS41" s="24"/>
    </row>
    <row r="42" spans="1:45" ht="15" customHeight="1" x14ac:dyDescent="0.2">
      <c r="A42" s="2"/>
      <c r="B42" s="175"/>
      <c r="C42" s="78"/>
      <c r="D42" s="154"/>
      <c r="E42" s="78"/>
      <c r="F42" s="78"/>
      <c r="G42" s="78"/>
      <c r="H42" s="176"/>
      <c r="I42" s="176"/>
      <c r="J42" s="176"/>
      <c r="K42" s="177"/>
      <c r="L42" s="38"/>
      <c r="M42" s="166"/>
      <c r="N42" s="78"/>
      <c r="O42" s="78"/>
      <c r="P42" s="78"/>
      <c r="Q42" s="78"/>
      <c r="R42" s="78"/>
      <c r="S42" s="78"/>
      <c r="T42" s="78"/>
      <c r="U42" s="177"/>
      <c r="V42" s="38"/>
      <c r="W42" s="179"/>
      <c r="X42" s="164"/>
      <c r="Y42" s="164"/>
      <c r="Z42" s="154"/>
      <c r="AA42" s="154"/>
      <c r="AB42" s="154"/>
      <c r="AC42" s="164"/>
      <c r="AD42" s="154"/>
      <c r="AE42" s="154"/>
      <c r="AF42" s="154"/>
      <c r="AG42" s="154"/>
      <c r="AH42" s="165"/>
      <c r="AI42" s="180"/>
      <c r="AJ42" s="154"/>
      <c r="AK42" s="154"/>
      <c r="AL42" s="154"/>
      <c r="AM42" s="164"/>
      <c r="AN42" s="154"/>
      <c r="AO42" s="154"/>
      <c r="AP42" s="154"/>
      <c r="AQ42" s="165"/>
      <c r="AR42" s="24"/>
      <c r="AS42" s="24"/>
    </row>
    <row r="43" spans="1:45" ht="15" customHeight="1" x14ac:dyDescent="0.2">
      <c r="A43" s="2"/>
      <c r="B43" s="201" t="s">
        <v>276</v>
      </c>
      <c r="C43" s="131" t="s">
        <v>277</v>
      </c>
      <c r="D43" s="131"/>
      <c r="E43" s="170" t="s">
        <v>3</v>
      </c>
      <c r="F43" s="170"/>
      <c r="G43" s="170" t="s">
        <v>278</v>
      </c>
      <c r="H43" s="200"/>
      <c r="I43" s="202" t="s">
        <v>279</v>
      </c>
      <c r="J43" s="200"/>
      <c r="K43" s="187"/>
      <c r="L43" s="38"/>
      <c r="M43" s="166"/>
      <c r="N43" s="78"/>
      <c r="O43" s="78"/>
      <c r="P43" s="78"/>
      <c r="Q43" s="78"/>
      <c r="R43" s="78"/>
      <c r="S43" s="78"/>
      <c r="T43" s="78"/>
      <c r="U43" s="177"/>
      <c r="V43" s="38"/>
      <c r="W43" s="179"/>
      <c r="X43" s="164"/>
      <c r="Y43" s="164"/>
      <c r="Z43" s="154"/>
      <c r="AA43" s="154"/>
      <c r="AB43" s="154"/>
      <c r="AC43" s="164"/>
      <c r="AD43" s="154"/>
      <c r="AE43" s="154"/>
      <c r="AF43" s="154"/>
      <c r="AG43" s="154"/>
      <c r="AH43" s="165"/>
      <c r="AI43" s="180"/>
      <c r="AJ43" s="154"/>
      <c r="AK43" s="154"/>
      <c r="AL43" s="154"/>
      <c r="AM43" s="164"/>
      <c r="AN43" s="154"/>
      <c r="AO43" s="154"/>
      <c r="AP43" s="154"/>
      <c r="AQ43" s="165"/>
      <c r="AR43" s="24"/>
      <c r="AS43" s="24"/>
    </row>
    <row r="44" spans="1:45" ht="15" customHeight="1" x14ac:dyDescent="0.2">
      <c r="A44" s="2"/>
      <c r="B44" s="203"/>
      <c r="C44" s="204" t="s">
        <v>280</v>
      </c>
      <c r="D44" s="78"/>
      <c r="E44" s="78">
        <v>342</v>
      </c>
      <c r="F44" s="78"/>
      <c r="G44" s="78">
        <v>1681.7953216374269</v>
      </c>
      <c r="H44" s="78"/>
      <c r="I44" s="176"/>
      <c r="J44" s="176"/>
      <c r="K44" s="177"/>
      <c r="L44" s="38"/>
      <c r="M44" s="166"/>
      <c r="N44" s="78"/>
      <c r="O44" s="78"/>
      <c r="P44" s="78"/>
      <c r="Q44" s="78"/>
      <c r="R44" s="78"/>
      <c r="S44" s="78"/>
      <c r="T44" s="78"/>
      <c r="U44" s="177"/>
      <c r="V44" s="38"/>
      <c r="W44" s="179"/>
      <c r="X44" s="164"/>
      <c r="Y44" s="164"/>
      <c r="Z44" s="154"/>
      <c r="AA44" s="154"/>
      <c r="AB44" s="154"/>
      <c r="AC44" s="164"/>
      <c r="AD44" s="154"/>
      <c r="AE44" s="154"/>
      <c r="AF44" s="154"/>
      <c r="AG44" s="154"/>
      <c r="AH44" s="165"/>
      <c r="AI44" s="180"/>
      <c r="AJ44" s="154"/>
      <c r="AK44" s="154"/>
      <c r="AL44" s="154"/>
      <c r="AM44" s="164"/>
      <c r="AN44" s="154"/>
      <c r="AO44" s="154"/>
      <c r="AP44" s="154"/>
      <c r="AQ44" s="165"/>
      <c r="AR44" s="24"/>
      <c r="AS44" s="24"/>
    </row>
    <row r="45" spans="1:45" ht="15" customHeight="1" x14ac:dyDescent="0.2">
      <c r="A45" s="2"/>
      <c r="B45" s="157"/>
      <c r="C45" s="159"/>
      <c r="D45" s="159"/>
      <c r="E45" s="159"/>
      <c r="F45" s="159"/>
      <c r="G45" s="159"/>
      <c r="H45" s="181"/>
      <c r="I45" s="181"/>
      <c r="J45" s="181"/>
      <c r="K45" s="182"/>
      <c r="L45" s="38"/>
      <c r="M45" s="157"/>
      <c r="N45" s="159"/>
      <c r="O45" s="159"/>
      <c r="P45" s="159"/>
      <c r="Q45" s="159"/>
      <c r="R45" s="159"/>
      <c r="S45" s="159"/>
      <c r="T45" s="159"/>
      <c r="U45" s="182"/>
      <c r="V45" s="38"/>
      <c r="W45" s="157"/>
      <c r="X45" s="159"/>
      <c r="Y45" s="159"/>
      <c r="Z45" s="159"/>
      <c r="AA45" s="159"/>
      <c r="AB45" s="159"/>
      <c r="AC45" s="159"/>
      <c r="AD45" s="159"/>
      <c r="AE45" s="159"/>
      <c r="AF45" s="181"/>
      <c r="AG45" s="181"/>
      <c r="AH45" s="183"/>
      <c r="AI45" s="159"/>
      <c r="AJ45" s="159"/>
      <c r="AK45" s="159"/>
      <c r="AL45" s="159"/>
      <c r="AM45" s="159"/>
      <c r="AN45" s="159"/>
      <c r="AO45" s="159"/>
      <c r="AP45" s="159"/>
      <c r="AQ45" s="168"/>
      <c r="AR45" s="24"/>
      <c r="AS45" s="24"/>
    </row>
    <row r="46" spans="1:45" ht="15" customHeight="1" x14ac:dyDescent="0.2">
      <c r="A46" s="2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184"/>
      <c r="AG46" s="185"/>
      <c r="AH46" s="184"/>
      <c r="AI46" s="35"/>
      <c r="AJ46" s="35"/>
      <c r="AK46" s="35"/>
      <c r="AL46" s="35"/>
      <c r="AM46" s="35"/>
      <c r="AN46" s="35"/>
      <c r="AO46" s="35"/>
      <c r="AP46" s="35"/>
      <c r="AQ46" s="35"/>
      <c r="AR46" s="24"/>
      <c r="AS46" s="24"/>
    </row>
    <row r="47" spans="1:45" ht="15" customHeight="1" x14ac:dyDescent="0.2">
      <c r="A47" s="2"/>
      <c r="B47" s="169" t="s">
        <v>169</v>
      </c>
      <c r="C47" s="170"/>
      <c r="D47" s="170"/>
      <c r="E47" s="170"/>
      <c r="F47" s="170" t="s">
        <v>153</v>
      </c>
      <c r="G47" s="170" t="s">
        <v>3</v>
      </c>
      <c r="H47" s="170" t="s">
        <v>5</v>
      </c>
      <c r="I47" s="170" t="s">
        <v>6</v>
      </c>
      <c r="J47" s="170" t="s">
        <v>154</v>
      </c>
      <c r="K47" s="171" t="s">
        <v>16</v>
      </c>
      <c r="L47" s="35"/>
      <c r="M47" s="172" t="s">
        <v>155</v>
      </c>
      <c r="N47" s="173"/>
      <c r="O47" s="173"/>
      <c r="P47" s="170" t="s">
        <v>3</v>
      </c>
      <c r="Q47" s="170" t="s">
        <v>5</v>
      </c>
      <c r="R47" s="170" t="s">
        <v>6</v>
      </c>
      <c r="S47" s="170" t="s">
        <v>154</v>
      </c>
      <c r="T47" s="173"/>
      <c r="U47" s="171" t="s">
        <v>16</v>
      </c>
      <c r="V47" s="35"/>
      <c r="W47" s="172" t="s">
        <v>170</v>
      </c>
      <c r="X47" s="173"/>
      <c r="Y47" s="173"/>
      <c r="Z47" s="173"/>
      <c r="AA47" s="173"/>
      <c r="AB47" s="173"/>
      <c r="AC47" s="173"/>
      <c r="AD47" s="173"/>
      <c r="AE47" s="173"/>
      <c r="AF47" s="186"/>
      <c r="AG47" s="186"/>
      <c r="AH47" s="187"/>
      <c r="AI47" s="188" t="s">
        <v>265</v>
      </c>
      <c r="AJ47" s="131"/>
      <c r="AK47" s="131"/>
      <c r="AL47" s="198" t="s">
        <v>3</v>
      </c>
      <c r="AM47" s="198" t="s">
        <v>5</v>
      </c>
      <c r="AN47" s="198" t="s">
        <v>6</v>
      </c>
      <c r="AO47" s="173"/>
      <c r="AP47" s="173"/>
      <c r="AQ47" s="135"/>
      <c r="AR47" s="24"/>
      <c r="AS47" s="24"/>
    </row>
    <row r="48" spans="1:45" ht="15" customHeight="1" x14ac:dyDescent="0.2">
      <c r="A48" s="2"/>
      <c r="B48" s="175">
        <v>2000</v>
      </c>
      <c r="C48" s="78" t="s">
        <v>69</v>
      </c>
      <c r="D48" s="154" t="s">
        <v>66</v>
      </c>
      <c r="E48" s="78"/>
      <c r="F48" s="78">
        <v>20</v>
      </c>
      <c r="G48" s="78">
        <v>8</v>
      </c>
      <c r="H48" s="176">
        <f>PRODUCT((V5+W5)/U5)</f>
        <v>1</v>
      </c>
      <c r="I48" s="176">
        <f>PRODUCT(X5/U5)</f>
        <v>0</v>
      </c>
      <c r="J48" s="176">
        <f>PRODUCT(V5+W5+X5)/U5</f>
        <v>1</v>
      </c>
      <c r="K48" s="177">
        <f>PRODUCT(Y5/U5)</f>
        <v>1.625</v>
      </c>
      <c r="L48" s="38"/>
      <c r="M48" s="166" t="s">
        <v>171</v>
      </c>
      <c r="N48" s="78"/>
      <c r="O48" s="78">
        <v>20</v>
      </c>
      <c r="P48" s="78" t="s">
        <v>226</v>
      </c>
      <c r="Q48" s="78" t="s">
        <v>234</v>
      </c>
      <c r="R48" s="162"/>
      <c r="S48" s="78" t="s">
        <v>250</v>
      </c>
      <c r="T48" s="189"/>
      <c r="U48" s="177" t="s">
        <v>256</v>
      </c>
      <c r="V48" s="38"/>
      <c r="W48" s="175"/>
      <c r="X48" s="164"/>
      <c r="Y48" s="164"/>
      <c r="Z48" s="154"/>
      <c r="AA48" s="154"/>
      <c r="AB48" s="154"/>
      <c r="AC48" s="154"/>
      <c r="AD48" s="154"/>
      <c r="AE48" s="154"/>
      <c r="AF48" s="190"/>
      <c r="AG48" s="189"/>
      <c r="AH48" s="177"/>
      <c r="AI48" s="154" t="s">
        <v>266</v>
      </c>
      <c r="AJ48" s="154"/>
      <c r="AK48" s="154"/>
      <c r="AL48" s="155">
        <v>112</v>
      </c>
      <c r="AM48" s="155">
        <v>62</v>
      </c>
      <c r="AN48" s="155">
        <v>24</v>
      </c>
      <c r="AO48" s="154"/>
      <c r="AP48" s="154"/>
      <c r="AQ48" s="165"/>
      <c r="AR48" s="24"/>
      <c r="AS48" s="24"/>
    </row>
    <row r="49" spans="1:45" ht="15" customHeight="1" x14ac:dyDescent="0.2">
      <c r="A49" s="2"/>
      <c r="B49" s="175">
        <v>2001</v>
      </c>
      <c r="C49" s="78" t="s">
        <v>63</v>
      </c>
      <c r="D49" s="154" t="s">
        <v>66</v>
      </c>
      <c r="E49" s="78"/>
      <c r="F49" s="78">
        <v>21</v>
      </c>
      <c r="G49" s="78">
        <v>9</v>
      </c>
      <c r="H49" s="176">
        <f t="shared" ref="H49:H56" si="8">PRODUCT((V6+W6)/U6)</f>
        <v>0.1111111111111111</v>
      </c>
      <c r="I49" s="176">
        <f t="shared" ref="I49:I56" si="9">PRODUCT(X6/U6)</f>
        <v>0.33333333333333331</v>
      </c>
      <c r="J49" s="176">
        <f t="shared" ref="J49:J56" si="10">PRODUCT(V6+W6+X6)/U6</f>
        <v>0.44444444444444442</v>
      </c>
      <c r="K49" s="177">
        <f t="shared" ref="K49:K56" si="11">PRODUCT(Y6/U6)</f>
        <v>1.1111111111111112</v>
      </c>
      <c r="L49" s="38"/>
      <c r="M49" s="166" t="s">
        <v>172</v>
      </c>
      <c r="N49" s="78"/>
      <c r="O49" s="78">
        <v>20</v>
      </c>
      <c r="P49" s="78" t="s">
        <v>227</v>
      </c>
      <c r="Q49" s="78" t="s">
        <v>235</v>
      </c>
      <c r="R49" s="78" t="s">
        <v>243</v>
      </c>
      <c r="S49" s="78" t="s">
        <v>251</v>
      </c>
      <c r="T49" s="189"/>
      <c r="U49" s="177" t="s">
        <v>257</v>
      </c>
      <c r="V49" s="38"/>
      <c r="W49" s="175"/>
      <c r="X49" s="164"/>
      <c r="Y49" s="164"/>
      <c r="Z49" s="154"/>
      <c r="AA49" s="154"/>
      <c r="AB49" s="154"/>
      <c r="AC49" s="154"/>
      <c r="AD49" s="154"/>
      <c r="AE49" s="154"/>
      <c r="AF49" s="190"/>
      <c r="AG49" s="189"/>
      <c r="AH49" s="177"/>
      <c r="AI49" s="154" t="s">
        <v>267</v>
      </c>
      <c r="AJ49" s="154"/>
      <c r="AK49" s="154"/>
      <c r="AL49" s="155"/>
      <c r="AM49" s="199">
        <f>PRODUCT(AM48/AL48)</f>
        <v>0.5535714285714286</v>
      </c>
      <c r="AN49" s="199">
        <f>PRODUCT(AN48/AL48)</f>
        <v>0.21428571428571427</v>
      </c>
      <c r="AO49" s="154"/>
      <c r="AP49" s="154"/>
      <c r="AQ49" s="165"/>
      <c r="AR49" s="24"/>
      <c r="AS49" s="24"/>
    </row>
    <row r="50" spans="1:45" ht="15" customHeight="1" x14ac:dyDescent="0.2">
      <c r="A50" s="2"/>
      <c r="B50" s="175">
        <v>2002</v>
      </c>
      <c r="C50" s="78" t="s">
        <v>63</v>
      </c>
      <c r="D50" s="154" t="s">
        <v>66</v>
      </c>
      <c r="E50" s="78"/>
      <c r="F50" s="78">
        <v>22</v>
      </c>
      <c r="G50" s="78">
        <v>10</v>
      </c>
      <c r="H50" s="176">
        <f t="shared" si="8"/>
        <v>0.7</v>
      </c>
      <c r="I50" s="194">
        <f t="shared" si="9"/>
        <v>0.5</v>
      </c>
      <c r="J50" s="176">
        <f t="shared" si="10"/>
        <v>1.2</v>
      </c>
      <c r="K50" s="177">
        <f t="shared" si="11"/>
        <v>1.7</v>
      </c>
      <c r="L50" s="38"/>
      <c r="M50" s="166" t="s">
        <v>173</v>
      </c>
      <c r="N50" s="78"/>
      <c r="O50" s="78">
        <v>21</v>
      </c>
      <c r="P50" s="78" t="s">
        <v>228</v>
      </c>
      <c r="Q50" s="78" t="s">
        <v>236</v>
      </c>
      <c r="R50" s="78" t="s">
        <v>244</v>
      </c>
      <c r="S50" s="78" t="s">
        <v>252</v>
      </c>
      <c r="T50" s="189"/>
      <c r="U50" s="177" t="s">
        <v>258</v>
      </c>
      <c r="V50" s="38"/>
      <c r="W50" s="175"/>
      <c r="X50" s="164"/>
      <c r="Y50" s="164"/>
      <c r="Z50" s="154"/>
      <c r="AA50" s="154"/>
      <c r="AB50" s="154"/>
      <c r="AC50" s="154"/>
      <c r="AD50" s="154"/>
      <c r="AE50" s="154"/>
      <c r="AF50" s="190"/>
      <c r="AG50" s="189"/>
      <c r="AH50" s="177"/>
      <c r="AI50" s="154"/>
      <c r="AJ50" s="154"/>
      <c r="AK50" s="154"/>
      <c r="AL50" s="154"/>
      <c r="AM50" s="164"/>
      <c r="AN50" s="154"/>
      <c r="AO50" s="154"/>
      <c r="AP50" s="154"/>
      <c r="AQ50" s="165"/>
      <c r="AR50" s="24"/>
      <c r="AS50" s="24"/>
    </row>
    <row r="51" spans="1:45" ht="15" customHeight="1" x14ac:dyDescent="0.2">
      <c r="A51" s="2"/>
      <c r="B51" s="175">
        <v>2003</v>
      </c>
      <c r="C51" s="78" t="s">
        <v>63</v>
      </c>
      <c r="D51" s="154" t="s">
        <v>66</v>
      </c>
      <c r="E51" s="78"/>
      <c r="F51" s="78">
        <v>23</v>
      </c>
      <c r="G51" s="78">
        <v>11</v>
      </c>
      <c r="H51" s="176">
        <f t="shared" si="8"/>
        <v>0.72727272727272729</v>
      </c>
      <c r="I51" s="176">
        <f t="shared" si="9"/>
        <v>0.36363636363636365</v>
      </c>
      <c r="J51" s="176">
        <f t="shared" si="10"/>
        <v>1.0909090909090908</v>
      </c>
      <c r="K51" s="195">
        <f t="shared" si="11"/>
        <v>3.0909090909090908</v>
      </c>
      <c r="L51" s="38"/>
      <c r="M51" s="166" t="s">
        <v>174</v>
      </c>
      <c r="N51" s="78"/>
      <c r="O51" s="78"/>
      <c r="P51" s="78" t="s">
        <v>229</v>
      </c>
      <c r="Q51" s="78" t="s">
        <v>237</v>
      </c>
      <c r="R51" s="78" t="s">
        <v>245</v>
      </c>
      <c r="S51" s="78" t="s">
        <v>248</v>
      </c>
      <c r="T51" s="189"/>
      <c r="U51" s="177" t="s">
        <v>259</v>
      </c>
      <c r="V51" s="38"/>
      <c r="W51" s="175"/>
      <c r="X51" s="164"/>
      <c r="Y51" s="164"/>
      <c r="Z51" s="154"/>
      <c r="AA51" s="154"/>
      <c r="AB51" s="154"/>
      <c r="AC51" s="154"/>
      <c r="AD51" s="154"/>
      <c r="AE51" s="154"/>
      <c r="AF51" s="190"/>
      <c r="AG51" s="189"/>
      <c r="AH51" s="177"/>
      <c r="AI51" s="154"/>
      <c r="AJ51" s="154"/>
      <c r="AK51" s="154"/>
      <c r="AL51" s="154"/>
      <c r="AM51" s="164"/>
      <c r="AN51" s="154"/>
      <c r="AO51" s="154"/>
      <c r="AP51" s="154"/>
      <c r="AQ51" s="165"/>
      <c r="AR51" s="24"/>
      <c r="AS51" s="24"/>
    </row>
    <row r="52" spans="1:45" ht="15" customHeight="1" x14ac:dyDescent="0.2">
      <c r="A52" s="2"/>
      <c r="B52" s="175">
        <v>2004</v>
      </c>
      <c r="C52" s="78" t="s">
        <v>63</v>
      </c>
      <c r="D52" s="154" t="s">
        <v>66</v>
      </c>
      <c r="E52" s="78"/>
      <c r="F52" s="78">
        <v>24</v>
      </c>
      <c r="G52" s="78">
        <v>14</v>
      </c>
      <c r="H52" s="176">
        <f t="shared" si="8"/>
        <v>0.2857142857142857</v>
      </c>
      <c r="I52" s="176">
        <f t="shared" si="9"/>
        <v>0.14285714285714285</v>
      </c>
      <c r="J52" s="176">
        <f t="shared" si="10"/>
        <v>0.42857142857142855</v>
      </c>
      <c r="K52" s="177">
        <f t="shared" si="11"/>
        <v>2.2857142857142856</v>
      </c>
      <c r="L52" s="38"/>
      <c r="M52" s="166" t="s">
        <v>175</v>
      </c>
      <c r="N52" s="78"/>
      <c r="O52" s="78"/>
      <c r="P52" s="78" t="s">
        <v>230</v>
      </c>
      <c r="Q52" s="78" t="s">
        <v>238</v>
      </c>
      <c r="R52" s="78" t="s">
        <v>246</v>
      </c>
      <c r="S52" s="78" t="s">
        <v>236</v>
      </c>
      <c r="T52" s="189"/>
      <c r="U52" s="177" t="s">
        <v>260</v>
      </c>
      <c r="V52" s="38"/>
      <c r="W52" s="175"/>
      <c r="X52" s="164"/>
      <c r="Y52" s="164"/>
      <c r="Z52" s="154"/>
      <c r="AA52" s="154"/>
      <c r="AB52" s="154"/>
      <c r="AC52" s="154"/>
      <c r="AD52" s="154"/>
      <c r="AE52" s="154"/>
      <c r="AF52" s="190"/>
      <c r="AG52" s="189"/>
      <c r="AH52" s="177"/>
      <c r="AI52" s="154"/>
      <c r="AJ52" s="154"/>
      <c r="AK52" s="154"/>
      <c r="AL52" s="154"/>
      <c r="AM52" s="164"/>
      <c r="AN52" s="154"/>
      <c r="AO52" s="154"/>
      <c r="AP52" s="154"/>
      <c r="AQ52" s="165"/>
      <c r="AR52" s="24"/>
      <c r="AS52" s="24"/>
    </row>
    <row r="53" spans="1:45" ht="15" customHeight="1" x14ac:dyDescent="0.2">
      <c r="A53" s="2"/>
      <c r="B53" s="175">
        <v>2005</v>
      </c>
      <c r="C53" s="78" t="s">
        <v>60</v>
      </c>
      <c r="D53" s="154" t="s">
        <v>66</v>
      </c>
      <c r="E53" s="78"/>
      <c r="F53" s="78">
        <v>25</v>
      </c>
      <c r="G53" s="78">
        <v>14</v>
      </c>
      <c r="H53" s="176">
        <f t="shared" si="8"/>
        <v>0.35714285714285715</v>
      </c>
      <c r="I53" s="176">
        <f t="shared" si="9"/>
        <v>7.1428571428571425E-2</v>
      </c>
      <c r="J53" s="176">
        <f t="shared" si="10"/>
        <v>0.42857142857142855</v>
      </c>
      <c r="K53" s="177">
        <f t="shared" si="11"/>
        <v>2.5</v>
      </c>
      <c r="L53" s="38"/>
      <c r="M53" s="166" t="s">
        <v>176</v>
      </c>
      <c r="N53" s="78"/>
      <c r="O53" s="78"/>
      <c r="P53" s="78" t="s">
        <v>231</v>
      </c>
      <c r="Q53" s="78" t="s">
        <v>239</v>
      </c>
      <c r="R53" s="78" t="s">
        <v>247</v>
      </c>
      <c r="S53" s="78" t="s">
        <v>253</v>
      </c>
      <c r="T53" s="189"/>
      <c r="U53" s="177" t="s">
        <v>248</v>
      </c>
      <c r="V53" s="38"/>
      <c r="W53" s="175"/>
      <c r="X53" s="164"/>
      <c r="Y53" s="164"/>
      <c r="Z53" s="154"/>
      <c r="AA53" s="154"/>
      <c r="AB53" s="154"/>
      <c r="AC53" s="154"/>
      <c r="AD53" s="154"/>
      <c r="AE53" s="154"/>
      <c r="AF53" s="190"/>
      <c r="AG53" s="189"/>
      <c r="AH53" s="177"/>
      <c r="AI53" s="154"/>
      <c r="AJ53" s="154"/>
      <c r="AK53" s="154"/>
      <c r="AL53" s="154"/>
      <c r="AM53" s="164"/>
      <c r="AN53" s="154"/>
      <c r="AO53" s="154"/>
      <c r="AP53" s="154"/>
      <c r="AQ53" s="165"/>
      <c r="AR53" s="24"/>
      <c r="AS53" s="24"/>
    </row>
    <row r="54" spans="1:45" ht="15" customHeight="1" x14ac:dyDescent="0.2">
      <c r="A54" s="2"/>
      <c r="B54" s="175">
        <v>2006</v>
      </c>
      <c r="C54" s="78" t="s">
        <v>63</v>
      </c>
      <c r="D54" s="154" t="s">
        <v>66</v>
      </c>
      <c r="E54" s="78"/>
      <c r="F54" s="78">
        <v>26</v>
      </c>
      <c r="G54" s="78">
        <v>15</v>
      </c>
      <c r="H54" s="194">
        <f t="shared" si="8"/>
        <v>1.1333333333333333</v>
      </c>
      <c r="I54" s="176">
        <f t="shared" si="9"/>
        <v>0.4</v>
      </c>
      <c r="J54" s="194">
        <f t="shared" si="10"/>
        <v>1.5333333333333334</v>
      </c>
      <c r="K54" s="177">
        <f t="shared" si="11"/>
        <v>2.5333333333333332</v>
      </c>
      <c r="L54" s="38"/>
      <c r="M54" s="166" t="s">
        <v>177</v>
      </c>
      <c r="N54" s="78"/>
      <c r="O54" s="78"/>
      <c r="P54" s="78" t="s">
        <v>232</v>
      </c>
      <c r="Q54" s="78" t="s">
        <v>240</v>
      </c>
      <c r="R54" s="196" t="s">
        <v>248</v>
      </c>
      <c r="S54" s="78" t="s">
        <v>254</v>
      </c>
      <c r="T54" s="189"/>
      <c r="U54" s="177" t="s">
        <v>261</v>
      </c>
      <c r="V54" s="38"/>
      <c r="W54" s="175"/>
      <c r="X54" s="164"/>
      <c r="Y54" s="164"/>
      <c r="Z54" s="154"/>
      <c r="AA54" s="154"/>
      <c r="AB54" s="154"/>
      <c r="AC54" s="154"/>
      <c r="AD54" s="154"/>
      <c r="AE54" s="154"/>
      <c r="AF54" s="190"/>
      <c r="AG54" s="189"/>
      <c r="AH54" s="177"/>
      <c r="AI54" s="154"/>
      <c r="AJ54" s="154"/>
      <c r="AK54" s="154"/>
      <c r="AL54" s="154"/>
      <c r="AM54" s="164"/>
      <c r="AN54" s="154"/>
      <c r="AO54" s="154"/>
      <c r="AP54" s="154"/>
      <c r="AQ54" s="165"/>
      <c r="AR54" s="24"/>
      <c r="AS54" s="24"/>
    </row>
    <row r="55" spans="1:45" ht="15" customHeight="1" x14ac:dyDescent="0.2">
      <c r="A55" s="2"/>
      <c r="B55" s="175">
        <v>2007</v>
      </c>
      <c r="C55" s="78" t="s">
        <v>69</v>
      </c>
      <c r="D55" s="154" t="s">
        <v>66</v>
      </c>
      <c r="E55" s="78"/>
      <c r="F55" s="78">
        <v>27</v>
      </c>
      <c r="G55" s="78">
        <v>14</v>
      </c>
      <c r="H55" s="176">
        <f t="shared" si="8"/>
        <v>0.6428571428571429</v>
      </c>
      <c r="I55" s="176">
        <f t="shared" si="9"/>
        <v>7.1428571428571425E-2</v>
      </c>
      <c r="J55" s="176">
        <f t="shared" si="10"/>
        <v>0.7142857142857143</v>
      </c>
      <c r="K55" s="177">
        <f t="shared" si="11"/>
        <v>1.7142857142857142</v>
      </c>
      <c r="L55" s="38"/>
      <c r="M55" s="166" t="s">
        <v>178</v>
      </c>
      <c r="N55" s="78"/>
      <c r="O55" s="78"/>
      <c r="P55" s="78" t="s">
        <v>233</v>
      </c>
      <c r="Q55" s="78" t="s">
        <v>241</v>
      </c>
      <c r="R55" s="78" t="s">
        <v>199</v>
      </c>
      <c r="S55" s="78" t="s">
        <v>239</v>
      </c>
      <c r="T55" s="189"/>
      <c r="U55" s="177" t="s">
        <v>262</v>
      </c>
      <c r="V55" s="38"/>
      <c r="W55" s="175"/>
      <c r="X55" s="164"/>
      <c r="Y55" s="164"/>
      <c r="Z55" s="154"/>
      <c r="AA55" s="154"/>
      <c r="AB55" s="154"/>
      <c r="AC55" s="154"/>
      <c r="AD55" s="154"/>
      <c r="AE55" s="154"/>
      <c r="AF55" s="190"/>
      <c r="AG55" s="189"/>
      <c r="AH55" s="177"/>
      <c r="AI55" s="154"/>
      <c r="AJ55" s="154"/>
      <c r="AK55" s="154"/>
      <c r="AL55" s="154"/>
      <c r="AM55" s="164"/>
      <c r="AN55" s="154"/>
      <c r="AO55" s="154"/>
      <c r="AP55" s="154"/>
      <c r="AQ55" s="165"/>
      <c r="AR55" s="24"/>
      <c r="AS55" s="24"/>
    </row>
    <row r="56" spans="1:45" ht="15" customHeight="1" x14ac:dyDescent="0.2">
      <c r="A56" s="2"/>
      <c r="B56" s="175">
        <v>2008</v>
      </c>
      <c r="C56" s="78" t="s">
        <v>69</v>
      </c>
      <c r="D56" s="154" t="s">
        <v>66</v>
      </c>
      <c r="E56" s="78"/>
      <c r="F56" s="78">
        <v>28</v>
      </c>
      <c r="G56" s="191">
        <v>17</v>
      </c>
      <c r="H56" s="176">
        <f t="shared" si="8"/>
        <v>0.17647058823529413</v>
      </c>
      <c r="I56" s="176">
        <f t="shared" si="9"/>
        <v>0.11764705882352941</v>
      </c>
      <c r="J56" s="176">
        <f t="shared" si="10"/>
        <v>0.29411764705882354</v>
      </c>
      <c r="K56" s="177">
        <f t="shared" si="11"/>
        <v>1.1764705882352942</v>
      </c>
      <c r="L56" s="38"/>
      <c r="M56" s="166" t="s">
        <v>179</v>
      </c>
      <c r="N56" s="78"/>
      <c r="O56" s="78"/>
      <c r="P56" s="196" t="s">
        <v>166</v>
      </c>
      <c r="Q56" s="196" t="s">
        <v>242</v>
      </c>
      <c r="R56" s="78" t="s">
        <v>249</v>
      </c>
      <c r="S56" s="196" t="s">
        <v>255</v>
      </c>
      <c r="T56" s="197"/>
      <c r="U56" s="195" t="s">
        <v>263</v>
      </c>
      <c r="V56" s="38"/>
      <c r="W56" s="175"/>
      <c r="X56" s="164"/>
      <c r="Y56" s="164"/>
      <c r="Z56" s="154"/>
      <c r="AA56" s="154"/>
      <c r="AB56" s="154"/>
      <c r="AC56" s="154"/>
      <c r="AD56" s="154"/>
      <c r="AE56" s="154"/>
      <c r="AF56" s="190"/>
      <c r="AG56" s="189"/>
      <c r="AH56" s="177"/>
      <c r="AI56" s="154"/>
      <c r="AJ56" s="154"/>
      <c r="AK56" s="154"/>
      <c r="AL56" s="154"/>
      <c r="AM56" s="164"/>
      <c r="AN56" s="154"/>
      <c r="AO56" s="154"/>
      <c r="AP56" s="154"/>
      <c r="AQ56" s="165"/>
      <c r="AR56" s="24"/>
      <c r="AS56" s="24"/>
    </row>
    <row r="57" spans="1:45" s="9" customFormat="1" ht="15" customHeight="1" x14ac:dyDescent="0.25">
      <c r="A57" s="23"/>
      <c r="B57" s="157"/>
      <c r="C57" s="159"/>
      <c r="D57" s="159"/>
      <c r="E57" s="159"/>
      <c r="F57" s="159"/>
      <c r="G57" s="159"/>
      <c r="H57" s="181"/>
      <c r="I57" s="181"/>
      <c r="J57" s="181"/>
      <c r="K57" s="182"/>
      <c r="L57" s="38"/>
      <c r="M57" s="157"/>
      <c r="N57" s="159"/>
      <c r="O57" s="159"/>
      <c r="P57" s="159"/>
      <c r="Q57" s="159"/>
      <c r="R57" s="159"/>
      <c r="S57" s="159"/>
      <c r="T57" s="159"/>
      <c r="U57" s="182"/>
      <c r="V57" s="38"/>
      <c r="W57" s="157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68"/>
      <c r="AI57" s="159"/>
      <c r="AJ57" s="159"/>
      <c r="AK57" s="159"/>
      <c r="AL57" s="159"/>
      <c r="AM57" s="159"/>
      <c r="AN57" s="159"/>
      <c r="AO57" s="159"/>
      <c r="AP57" s="159"/>
      <c r="AQ57" s="168"/>
      <c r="AR57" s="39"/>
      <c r="AS57" s="39"/>
    </row>
    <row r="58" spans="1:45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8"/>
      <c r="AG58" s="35"/>
      <c r="AH58" s="35"/>
      <c r="AI58" s="35"/>
      <c r="AJ58" s="35"/>
      <c r="AK58" s="35"/>
      <c r="AL58" s="24"/>
      <c r="AM58" s="24"/>
      <c r="AN58" s="24"/>
      <c r="AO58" s="35"/>
      <c r="AP58" s="35"/>
      <c r="AQ58" s="35"/>
      <c r="AR58" s="39"/>
      <c r="AS58" s="39"/>
    </row>
    <row r="59" spans="1:45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8"/>
      <c r="AG59" s="35"/>
      <c r="AH59" s="35"/>
      <c r="AI59" s="35"/>
      <c r="AJ59" s="35"/>
      <c r="AK59" s="35"/>
      <c r="AL59" s="24"/>
      <c r="AM59" s="24"/>
      <c r="AN59" s="24"/>
      <c r="AO59" s="35"/>
      <c r="AP59" s="35"/>
      <c r="AQ59" s="35"/>
      <c r="AR59" s="39"/>
      <c r="AS59" s="3"/>
    </row>
    <row r="60" spans="1:45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8"/>
      <c r="AG60" s="35"/>
      <c r="AH60" s="35"/>
      <c r="AI60" s="35"/>
      <c r="AJ60" s="35"/>
      <c r="AK60" s="35"/>
      <c r="AL60" s="24"/>
      <c r="AM60" s="24"/>
      <c r="AN60" s="24"/>
      <c r="AO60" s="35"/>
      <c r="AP60" s="35"/>
      <c r="AQ60" s="35"/>
      <c r="AR60" s="39"/>
      <c r="AS60" s="3"/>
    </row>
    <row r="61" spans="1:45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8"/>
      <c r="AG61" s="35"/>
      <c r="AH61" s="35"/>
      <c r="AI61" s="35"/>
      <c r="AJ61" s="35"/>
      <c r="AK61" s="35"/>
      <c r="AL61" s="24"/>
      <c r="AM61" s="24"/>
      <c r="AN61" s="24"/>
      <c r="AO61" s="35"/>
      <c r="AP61" s="35"/>
      <c r="AQ61" s="35"/>
      <c r="AR61" s="39"/>
      <c r="AS61" s="3"/>
    </row>
    <row r="62" spans="1:45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8"/>
      <c r="AG62" s="35"/>
      <c r="AH62" s="35"/>
      <c r="AI62" s="35"/>
      <c r="AJ62" s="35"/>
      <c r="AK62" s="35"/>
      <c r="AL62" s="24"/>
      <c r="AM62" s="24"/>
      <c r="AN62" s="24"/>
      <c r="AO62" s="35"/>
      <c r="AP62" s="35"/>
      <c r="AQ62" s="35"/>
      <c r="AR62" s="39"/>
      <c r="AS62" s="3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8"/>
      <c r="AG63" s="35"/>
      <c r="AH63" s="35"/>
      <c r="AI63" s="35"/>
      <c r="AJ63" s="35"/>
      <c r="AK63" s="35"/>
      <c r="AL63" s="24"/>
      <c r="AM63" s="24"/>
      <c r="AN63" s="24"/>
      <c r="AO63" s="35"/>
      <c r="AP63" s="35"/>
      <c r="AQ63" s="35"/>
      <c r="AR63" s="39"/>
      <c r="AS63" s="3"/>
    </row>
    <row r="64" spans="1:45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8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"/>
    </row>
    <row r="65" spans="1:45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8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"/>
    </row>
    <row r="66" spans="1:45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8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8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8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8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8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8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8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8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8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8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8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8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8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8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8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8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8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8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8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8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8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8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8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8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8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8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8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8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8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8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8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8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9"/>
      <c r="AS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39"/>
      <c r="AS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5"/>
      <c r="AH139" s="35"/>
      <c r="AI139" s="35"/>
      <c r="AJ139" s="35"/>
      <c r="AK139" s="35"/>
      <c r="AL139" s="24"/>
      <c r="AM139" s="24"/>
      <c r="AN139" s="24"/>
      <c r="AO139" s="35"/>
      <c r="AP139" s="35"/>
      <c r="AQ139" s="35"/>
      <c r="AR139" s="39"/>
      <c r="AS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5"/>
      <c r="AH140" s="35"/>
      <c r="AI140" s="35"/>
      <c r="AJ140" s="35"/>
      <c r="AK140" s="35"/>
      <c r="AL140" s="24"/>
      <c r="AM140" s="24"/>
      <c r="AN140" s="24"/>
      <c r="AO140" s="35"/>
      <c r="AP140" s="35"/>
      <c r="AQ140" s="35"/>
      <c r="AR140" s="39"/>
      <c r="AS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5"/>
      <c r="AH141" s="35"/>
      <c r="AI141" s="35"/>
      <c r="AJ141" s="35"/>
      <c r="AK141" s="35"/>
      <c r="AL141" s="24"/>
      <c r="AM141" s="24"/>
      <c r="AN141" s="24"/>
      <c r="AO141" s="35"/>
      <c r="AP141" s="35"/>
      <c r="AQ141" s="35"/>
      <c r="AR141" s="39"/>
      <c r="AS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5"/>
      <c r="AH142" s="35"/>
      <c r="AI142" s="35"/>
      <c r="AJ142" s="35"/>
      <c r="AK142" s="35"/>
      <c r="AL142" s="24"/>
      <c r="AM142" s="24"/>
      <c r="AN142" s="24"/>
      <c r="AO142" s="35"/>
      <c r="AP142" s="35"/>
      <c r="AQ142" s="35"/>
      <c r="AR142" s="39"/>
      <c r="AS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5"/>
      <c r="AH143" s="35"/>
      <c r="AI143" s="35"/>
      <c r="AJ143" s="35"/>
      <c r="AK143" s="35"/>
      <c r="AL143" s="24"/>
      <c r="AM143" s="24"/>
      <c r="AN143" s="24"/>
      <c r="AO143" s="35"/>
      <c r="AP143" s="35"/>
      <c r="AQ143" s="35"/>
      <c r="AR143" s="39"/>
      <c r="AS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5"/>
      <c r="AH144" s="35"/>
      <c r="AI144" s="35"/>
      <c r="AJ144" s="35"/>
      <c r="AK144" s="35"/>
      <c r="AL144" s="24"/>
      <c r="AM144" s="24"/>
      <c r="AN144" s="24"/>
      <c r="AO144" s="35"/>
      <c r="AP144" s="35"/>
      <c r="AQ144" s="35"/>
      <c r="AR144" s="39"/>
      <c r="AS144" s="3"/>
    </row>
    <row r="145" spans="1:45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5"/>
      <c r="AH145" s="35"/>
      <c r="AI145" s="35"/>
      <c r="AJ145" s="35"/>
      <c r="AK145" s="35"/>
      <c r="AL145" s="24"/>
      <c r="AM145" s="24"/>
      <c r="AN145" s="24"/>
      <c r="AO145" s="35"/>
      <c r="AP145" s="35"/>
      <c r="AQ145" s="35"/>
      <c r="AR145" s="39"/>
      <c r="AS145" s="3"/>
    </row>
    <row r="146" spans="1:45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5"/>
      <c r="AH146" s="35"/>
      <c r="AI146" s="35"/>
      <c r="AJ146" s="35"/>
      <c r="AK146" s="35"/>
      <c r="AL146" s="24"/>
      <c r="AM146" s="24"/>
      <c r="AN146" s="24"/>
      <c r="AO146" s="35"/>
      <c r="AP146" s="35"/>
      <c r="AQ146" s="35"/>
      <c r="AR146" s="39"/>
      <c r="AS146" s="3"/>
    </row>
    <row r="147" spans="1:45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5"/>
      <c r="AH147" s="35"/>
      <c r="AI147" s="35"/>
      <c r="AJ147" s="35"/>
      <c r="AK147" s="35"/>
      <c r="AL147" s="24"/>
      <c r="AM147" s="24"/>
      <c r="AN147" s="24"/>
      <c r="AO147" s="35"/>
      <c r="AP147" s="35"/>
      <c r="AQ147" s="35"/>
      <c r="AR147" s="39"/>
      <c r="AS147" s="3"/>
    </row>
    <row r="148" spans="1:45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5"/>
      <c r="AH148" s="35"/>
      <c r="AI148" s="35"/>
      <c r="AJ148" s="35"/>
      <c r="AK148" s="35"/>
      <c r="AL148" s="24"/>
      <c r="AM148" s="24"/>
      <c r="AN148" s="24"/>
      <c r="AO148" s="35"/>
      <c r="AP148" s="35"/>
      <c r="AQ148" s="35"/>
      <c r="AR148" s="39"/>
      <c r="AS148" s="3"/>
    </row>
    <row r="149" spans="1:45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5"/>
      <c r="AH149" s="35"/>
      <c r="AI149" s="35"/>
      <c r="AJ149" s="35"/>
      <c r="AK149" s="35"/>
      <c r="AL149" s="24"/>
      <c r="AM149" s="24"/>
      <c r="AN149" s="24"/>
      <c r="AO149" s="35"/>
      <c r="AP149" s="35"/>
      <c r="AQ149" s="35"/>
      <c r="AR149" s="39"/>
      <c r="AS149" s="3"/>
    </row>
    <row r="150" spans="1:45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5"/>
      <c r="AH150" s="35"/>
      <c r="AI150" s="35"/>
      <c r="AJ150" s="35"/>
      <c r="AK150" s="35"/>
      <c r="AL150" s="24"/>
      <c r="AM150" s="24"/>
      <c r="AN150" s="24"/>
      <c r="AO150" s="35"/>
      <c r="AP150" s="35"/>
      <c r="AQ150" s="35"/>
      <c r="AR150" s="39"/>
      <c r="AS150" s="3"/>
    </row>
    <row r="151" spans="1:45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5"/>
      <c r="AH151" s="35"/>
      <c r="AI151" s="35"/>
      <c r="AJ151" s="35"/>
      <c r="AK151" s="35"/>
      <c r="AL151" s="24"/>
      <c r="AM151" s="24"/>
      <c r="AN151" s="24"/>
      <c r="AO151" s="35"/>
      <c r="AP151" s="35"/>
      <c r="AQ151" s="35"/>
      <c r="AR151" s="39"/>
      <c r="AS151" s="3"/>
    </row>
    <row r="152" spans="1:45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5"/>
      <c r="AH152" s="35"/>
      <c r="AI152" s="35"/>
      <c r="AJ152" s="35"/>
      <c r="AK152" s="35"/>
      <c r="AL152" s="24"/>
      <c r="AM152" s="24"/>
      <c r="AN152" s="24"/>
      <c r="AO152" s="35"/>
      <c r="AP152" s="35"/>
      <c r="AQ152" s="35"/>
      <c r="AR152" s="39"/>
      <c r="AS152" s="3"/>
    </row>
    <row r="153" spans="1:45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5"/>
      <c r="AH153" s="35"/>
      <c r="AI153" s="35"/>
      <c r="AJ153" s="35"/>
      <c r="AK153" s="35"/>
      <c r="AL153" s="24"/>
      <c r="AM153" s="24"/>
      <c r="AN153" s="24"/>
      <c r="AO153" s="35"/>
      <c r="AP153" s="35"/>
      <c r="AQ153" s="35"/>
      <c r="AR153" s="39"/>
      <c r="AS153" s="3"/>
    </row>
    <row r="154" spans="1:45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5"/>
      <c r="AH154" s="35"/>
      <c r="AI154" s="35"/>
      <c r="AJ154" s="35"/>
      <c r="AK154" s="35"/>
      <c r="AL154" s="24"/>
      <c r="AM154" s="24"/>
      <c r="AN154" s="24"/>
      <c r="AO154" s="35"/>
      <c r="AP154" s="35"/>
      <c r="AQ154" s="35"/>
      <c r="AR154" s="39"/>
      <c r="AS154" s="3"/>
    </row>
    <row r="155" spans="1:45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8"/>
      <c r="AG155" s="35"/>
      <c r="AH155" s="35"/>
      <c r="AI155" s="35"/>
      <c r="AJ155" s="35"/>
      <c r="AK155" s="35"/>
      <c r="AL155" s="24"/>
      <c r="AM155" s="24"/>
      <c r="AN155" s="24"/>
      <c r="AO155" s="35"/>
      <c r="AP155" s="35"/>
      <c r="AQ155" s="35"/>
      <c r="AR155" s="39"/>
      <c r="AS155" s="3"/>
    </row>
    <row r="156" spans="1:45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8"/>
      <c r="AG156" s="35"/>
      <c r="AH156" s="35"/>
      <c r="AI156" s="35"/>
      <c r="AJ156" s="35"/>
      <c r="AK156" s="35"/>
      <c r="AL156" s="24"/>
      <c r="AM156" s="24"/>
      <c r="AN156" s="24"/>
      <c r="AO156" s="35"/>
      <c r="AP156" s="35"/>
      <c r="AQ156" s="35"/>
      <c r="AR156" s="39"/>
      <c r="AS156" s="3"/>
    </row>
    <row r="157" spans="1:45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8"/>
      <c r="AG157" s="35"/>
      <c r="AH157" s="35"/>
      <c r="AI157" s="35"/>
      <c r="AJ157" s="35"/>
      <c r="AK157" s="35"/>
      <c r="AL157" s="24"/>
      <c r="AM157" s="24"/>
      <c r="AN157" s="24"/>
      <c r="AO157" s="35"/>
      <c r="AP157" s="35"/>
      <c r="AQ157" s="35"/>
      <c r="AR157" s="39"/>
      <c r="AS157" s="3"/>
    </row>
    <row r="158" spans="1:45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8"/>
      <c r="AG158" s="35"/>
      <c r="AH158" s="35"/>
      <c r="AI158" s="35"/>
      <c r="AJ158" s="35"/>
      <c r="AK158" s="35"/>
      <c r="AL158" s="24"/>
      <c r="AM158" s="24"/>
      <c r="AN158" s="24"/>
      <c r="AO158" s="35"/>
      <c r="AP158" s="35"/>
      <c r="AQ158" s="35"/>
      <c r="AR158" s="39"/>
      <c r="AS158" s="3"/>
    </row>
    <row r="159" spans="1:45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8"/>
      <c r="AG159" s="35"/>
      <c r="AH159" s="35"/>
      <c r="AI159" s="35"/>
      <c r="AJ159" s="35"/>
      <c r="AK159" s="35"/>
      <c r="AL159" s="24"/>
      <c r="AM159" s="24"/>
      <c r="AN159" s="24"/>
      <c r="AO159" s="35"/>
      <c r="AP159" s="35"/>
      <c r="AQ159" s="35"/>
      <c r="AR159" s="39"/>
      <c r="AS159" s="3"/>
    </row>
    <row r="160" spans="1:45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8"/>
      <c r="AG160" s="35"/>
      <c r="AH160" s="35"/>
      <c r="AI160" s="35"/>
      <c r="AJ160" s="35"/>
      <c r="AK160" s="35"/>
      <c r="AL160" s="24"/>
      <c r="AM160" s="24"/>
      <c r="AN160" s="24"/>
      <c r="AO160" s="35"/>
      <c r="AP160" s="35"/>
      <c r="AQ160" s="35"/>
      <c r="AR160" s="39"/>
      <c r="AS160" s="3"/>
    </row>
    <row r="161" spans="1:45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8"/>
      <c r="AG161" s="35"/>
      <c r="AH161" s="35"/>
      <c r="AI161" s="35"/>
      <c r="AJ161" s="35"/>
      <c r="AK161" s="35"/>
      <c r="AL161" s="24"/>
      <c r="AM161" s="24"/>
      <c r="AN161" s="24"/>
      <c r="AO161" s="35"/>
      <c r="AP161" s="35"/>
      <c r="AQ161" s="35"/>
      <c r="AR161" s="39"/>
      <c r="AS161" s="3"/>
    </row>
    <row r="162" spans="1:45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8"/>
      <c r="AG162" s="35"/>
      <c r="AH162" s="35"/>
      <c r="AI162" s="35"/>
      <c r="AJ162" s="35"/>
      <c r="AK162" s="35"/>
      <c r="AL162" s="24"/>
      <c r="AM162" s="24"/>
      <c r="AN162" s="24"/>
      <c r="AO162" s="35"/>
      <c r="AP162" s="35"/>
      <c r="AQ162" s="35"/>
      <c r="AR162" s="39"/>
      <c r="AS162" s="3"/>
    </row>
    <row r="163" spans="1:45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8"/>
      <c r="AG163" s="35"/>
      <c r="AH163" s="35"/>
      <c r="AI163" s="35"/>
      <c r="AJ163" s="35"/>
      <c r="AK163" s="35"/>
      <c r="AL163" s="24"/>
      <c r="AM163" s="24"/>
      <c r="AN163" s="24"/>
      <c r="AO163" s="35"/>
      <c r="AP163" s="35"/>
      <c r="AQ163" s="35"/>
      <c r="AR163" s="39"/>
      <c r="AS163" s="3"/>
    </row>
    <row r="164" spans="1:45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8"/>
      <c r="AG164" s="35"/>
      <c r="AH164" s="35"/>
      <c r="AI164" s="35"/>
      <c r="AJ164" s="35"/>
      <c r="AK164" s="35"/>
      <c r="AL164" s="24"/>
      <c r="AM164" s="24"/>
      <c r="AN164" s="24"/>
      <c r="AO164" s="35"/>
      <c r="AP164" s="35"/>
      <c r="AQ164" s="35"/>
      <c r="AR164" s="39"/>
      <c r="AS164" s="3"/>
    </row>
    <row r="165" spans="1:45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8"/>
      <c r="AG165" s="35"/>
      <c r="AH165" s="35"/>
      <c r="AI165" s="35"/>
      <c r="AJ165" s="35"/>
      <c r="AK165" s="35"/>
      <c r="AL165" s="24"/>
      <c r="AM165" s="24"/>
      <c r="AN165" s="24"/>
      <c r="AO165" s="35"/>
      <c r="AP165" s="35"/>
      <c r="AQ165" s="35"/>
      <c r="AR165" s="39"/>
      <c r="AS165" s="3"/>
    </row>
    <row r="166" spans="1:45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8"/>
      <c r="AG166" s="35"/>
      <c r="AH166" s="35"/>
      <c r="AI166" s="35"/>
      <c r="AJ166" s="35"/>
      <c r="AK166" s="35"/>
      <c r="AL166" s="24"/>
      <c r="AM166" s="24"/>
      <c r="AN166" s="24"/>
      <c r="AO166" s="35"/>
      <c r="AP166" s="35"/>
      <c r="AQ166" s="35"/>
      <c r="AR166" s="39"/>
      <c r="AS166" s="3"/>
    </row>
    <row r="167" spans="1:45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5"/>
      <c r="AH167" s="35"/>
      <c r="AI167" s="35"/>
      <c r="AJ167" s="35"/>
      <c r="AK167" s="35"/>
      <c r="AL167" s="24"/>
      <c r="AM167" s="24"/>
      <c r="AN167" s="24"/>
      <c r="AO167" s="35"/>
      <c r="AP167" s="35"/>
      <c r="AQ167" s="35"/>
      <c r="AR167" s="39"/>
      <c r="AS167" s="3"/>
    </row>
    <row r="168" spans="1:45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8"/>
      <c r="AG168" s="35"/>
      <c r="AH168" s="35"/>
      <c r="AI168" s="35"/>
      <c r="AJ168" s="35"/>
      <c r="AK168" s="35"/>
      <c r="AL168" s="24"/>
      <c r="AM168" s="24"/>
      <c r="AN168" s="24"/>
      <c r="AO168" s="35"/>
      <c r="AP168" s="35"/>
      <c r="AQ168" s="35"/>
      <c r="AR168" s="39"/>
      <c r="AS168" s="3"/>
    </row>
    <row r="169" spans="1:45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8"/>
      <c r="AG169" s="35"/>
      <c r="AH169" s="35"/>
      <c r="AI169" s="35"/>
      <c r="AJ169" s="35"/>
      <c r="AK169" s="35"/>
      <c r="AL169" s="24"/>
      <c r="AM169" s="24"/>
      <c r="AN169" s="24"/>
      <c r="AO169" s="35"/>
      <c r="AP169" s="35"/>
      <c r="AQ169" s="35"/>
      <c r="AR169" s="39"/>
      <c r="AS169" s="3"/>
    </row>
    <row r="170" spans="1:45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8"/>
      <c r="AG170" s="35"/>
      <c r="AH170" s="35"/>
      <c r="AI170" s="35"/>
      <c r="AJ170" s="35"/>
      <c r="AK170" s="35"/>
      <c r="AL170" s="24"/>
      <c r="AM170" s="24"/>
      <c r="AN170" s="24"/>
      <c r="AO170" s="35"/>
      <c r="AP170" s="35"/>
      <c r="AQ170" s="35"/>
      <c r="AR170" s="39"/>
      <c r="AS170" s="3"/>
    </row>
    <row r="171" spans="1:45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8"/>
      <c r="AG171" s="35"/>
      <c r="AH171" s="35"/>
      <c r="AI171" s="35"/>
      <c r="AJ171" s="35"/>
      <c r="AK171" s="35"/>
      <c r="AL171" s="24"/>
      <c r="AM171" s="24"/>
      <c r="AN171" s="24"/>
      <c r="AO171" s="35"/>
      <c r="AP171" s="35"/>
      <c r="AQ171" s="35"/>
      <c r="AR171" s="39"/>
      <c r="AS171" s="3"/>
    </row>
    <row r="172" spans="1:45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8"/>
      <c r="AG172" s="35"/>
      <c r="AH172" s="35"/>
      <c r="AI172" s="35"/>
      <c r="AJ172" s="35"/>
      <c r="AK172" s="35"/>
      <c r="AL172" s="24"/>
      <c r="AM172" s="24"/>
      <c r="AN172" s="24"/>
      <c r="AO172" s="35"/>
      <c r="AP172" s="35"/>
      <c r="AQ172" s="35"/>
      <c r="AR172" s="39"/>
      <c r="AS172" s="3"/>
    </row>
    <row r="173" spans="1:45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8"/>
      <c r="AG173" s="35"/>
      <c r="AH173" s="35"/>
      <c r="AI173" s="35"/>
      <c r="AJ173" s="35"/>
      <c r="AK173" s="35"/>
      <c r="AL173" s="24"/>
      <c r="AM173" s="24"/>
      <c r="AN173" s="24"/>
      <c r="AO173" s="35"/>
      <c r="AP173" s="35"/>
      <c r="AQ173" s="35"/>
      <c r="AR173" s="39"/>
      <c r="AS173" s="3"/>
    </row>
    <row r="174" spans="1:45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8"/>
      <c r="AG174" s="35"/>
      <c r="AH174" s="35"/>
      <c r="AI174" s="35"/>
      <c r="AJ174" s="35"/>
      <c r="AK174" s="35"/>
      <c r="AL174" s="24"/>
      <c r="AM174" s="24"/>
      <c r="AN174" s="24"/>
      <c r="AO174" s="35"/>
      <c r="AP174" s="35"/>
      <c r="AQ174" s="35"/>
      <c r="AR174" s="39"/>
      <c r="AS174" s="3"/>
    </row>
    <row r="175" spans="1:45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8"/>
      <c r="AG175" s="35"/>
      <c r="AH175" s="35"/>
      <c r="AI175" s="35"/>
      <c r="AJ175" s="35"/>
      <c r="AK175" s="35"/>
      <c r="AL175" s="24"/>
      <c r="AM175" s="24"/>
      <c r="AN175" s="24"/>
      <c r="AO175" s="35"/>
      <c r="AP175" s="35"/>
      <c r="AQ175" s="35"/>
      <c r="AR175" s="39"/>
      <c r="AS175" s="3"/>
    </row>
    <row r="176" spans="1:45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8"/>
      <c r="AG176" s="35"/>
      <c r="AH176" s="35"/>
      <c r="AI176" s="35"/>
      <c r="AJ176" s="35"/>
      <c r="AK176" s="35"/>
      <c r="AL176" s="24"/>
      <c r="AM176" s="24"/>
      <c r="AN176" s="24"/>
      <c r="AO176" s="35"/>
      <c r="AP176" s="35"/>
      <c r="AQ176" s="35"/>
      <c r="AR176" s="39"/>
      <c r="AS176" s="3"/>
    </row>
    <row r="177" spans="1:45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8"/>
      <c r="AG177" s="35"/>
      <c r="AH177" s="35"/>
      <c r="AI177" s="35"/>
      <c r="AJ177" s="35"/>
      <c r="AK177" s="35"/>
      <c r="AL177" s="24"/>
      <c r="AM177" s="24"/>
      <c r="AN177" s="24"/>
      <c r="AO177" s="35"/>
      <c r="AP177" s="35"/>
      <c r="AQ177" s="35"/>
      <c r="AR177" s="39"/>
      <c r="AS177" s="3"/>
    </row>
    <row r="178" spans="1:45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8"/>
      <c r="AG178" s="35"/>
      <c r="AH178" s="35"/>
      <c r="AI178" s="35"/>
      <c r="AJ178" s="35"/>
      <c r="AK178" s="35"/>
      <c r="AL178" s="24"/>
      <c r="AM178" s="24"/>
      <c r="AN178" s="24"/>
      <c r="AO178" s="35"/>
      <c r="AP178" s="35"/>
      <c r="AQ178" s="35"/>
      <c r="AR178" s="39"/>
      <c r="AS178" s="3"/>
    </row>
    <row r="179" spans="1:45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8"/>
      <c r="AG179" s="35"/>
      <c r="AH179" s="35"/>
      <c r="AI179" s="35"/>
      <c r="AJ179" s="35"/>
      <c r="AK179" s="35"/>
      <c r="AL179" s="24"/>
      <c r="AM179" s="24"/>
      <c r="AN179" s="24"/>
      <c r="AO179" s="35"/>
      <c r="AP179" s="35"/>
      <c r="AQ179" s="35"/>
      <c r="AR179" s="39"/>
      <c r="AS179" s="3"/>
    </row>
    <row r="180" spans="1:45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8"/>
      <c r="AG180" s="35"/>
      <c r="AH180" s="35"/>
      <c r="AI180" s="35"/>
      <c r="AJ180" s="35"/>
      <c r="AK180" s="35"/>
      <c r="AL180" s="24"/>
      <c r="AM180" s="24"/>
      <c r="AN180" s="24"/>
      <c r="AO180" s="35"/>
      <c r="AP180" s="35"/>
      <c r="AQ180" s="35"/>
      <c r="AR180" s="39"/>
      <c r="AS180" s="3"/>
    </row>
    <row r="181" spans="1:45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8"/>
      <c r="AG181" s="35"/>
      <c r="AH181" s="35"/>
      <c r="AI181" s="35"/>
      <c r="AJ181" s="35"/>
      <c r="AK181" s="35"/>
      <c r="AL181" s="24"/>
      <c r="AM181" s="24"/>
      <c r="AN181" s="24"/>
      <c r="AO181" s="35"/>
      <c r="AP181" s="35"/>
      <c r="AQ181" s="35"/>
      <c r="AR181" s="39"/>
      <c r="AS181" s="3"/>
    </row>
    <row r="182" spans="1:45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8"/>
      <c r="AG182" s="35"/>
      <c r="AH182" s="35"/>
      <c r="AI182" s="35"/>
      <c r="AJ182" s="35"/>
      <c r="AK182" s="35"/>
      <c r="AL182" s="24"/>
      <c r="AM182" s="24"/>
      <c r="AN182" s="24"/>
      <c r="AO182" s="35"/>
      <c r="AP182" s="35"/>
      <c r="AQ182" s="35"/>
      <c r="AR182" s="39"/>
      <c r="AS182" s="3"/>
    </row>
    <row r="183" spans="1:45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8"/>
      <c r="AG183" s="35"/>
      <c r="AH183" s="35"/>
      <c r="AI183" s="35"/>
      <c r="AJ183" s="35"/>
      <c r="AK183" s="35"/>
      <c r="AL183" s="24"/>
      <c r="AM183" s="24"/>
      <c r="AN183" s="24"/>
      <c r="AO183" s="35"/>
      <c r="AP183" s="35"/>
      <c r="AQ183" s="35"/>
      <c r="AR183" s="39"/>
      <c r="AS183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28515625" style="59" customWidth="1"/>
    <col min="3" max="3" width="21.5703125" style="60" customWidth="1"/>
    <col min="4" max="4" width="10.5703125" style="67" customWidth="1"/>
    <col min="5" max="5" width="8" style="67" customWidth="1"/>
    <col min="6" max="6" width="0.7109375" style="30" customWidth="1"/>
    <col min="7" max="11" width="5.28515625" style="60" customWidth="1"/>
    <col min="12" max="12" width="7.28515625" style="60" customWidth="1"/>
    <col min="13" max="16" width="5.28515625" style="60" customWidth="1"/>
    <col min="17" max="21" width="6.7109375" style="102" customWidth="1"/>
    <col min="22" max="22" width="9" style="60" customWidth="1"/>
    <col min="23" max="23" width="18.140625" style="67" customWidth="1"/>
    <col min="24" max="24" width="9.7109375" style="60" customWidth="1"/>
    <col min="25" max="30" width="9.140625" style="3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9"/>
      <c r="R1" s="99"/>
      <c r="S1" s="99"/>
      <c r="T1" s="99"/>
      <c r="U1" s="99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68</v>
      </c>
      <c r="C2" s="87" t="s">
        <v>141</v>
      </c>
      <c r="D2" s="65"/>
      <c r="E2" s="11"/>
      <c r="F2" s="104"/>
      <c r="G2" s="65"/>
      <c r="H2" s="11"/>
      <c r="I2" s="11"/>
      <c r="J2" s="11"/>
      <c r="K2" s="11"/>
      <c r="L2" s="11"/>
      <c r="M2" s="11"/>
      <c r="N2" s="11"/>
      <c r="O2" s="11"/>
      <c r="P2" s="11"/>
      <c r="Q2" s="100"/>
      <c r="R2" s="100"/>
      <c r="S2" s="100"/>
      <c r="T2" s="100"/>
      <c r="U2" s="100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113" t="s">
        <v>84</v>
      </c>
      <c r="C3" s="22" t="s">
        <v>34</v>
      </c>
      <c r="D3" s="114" t="s">
        <v>35</v>
      </c>
      <c r="E3" s="115" t="s">
        <v>1</v>
      </c>
      <c r="F3" s="24"/>
      <c r="G3" s="116" t="s">
        <v>36</v>
      </c>
      <c r="H3" s="117" t="s">
        <v>37</v>
      </c>
      <c r="I3" s="117" t="s">
        <v>31</v>
      </c>
      <c r="J3" s="17" t="s">
        <v>38</v>
      </c>
      <c r="K3" s="118" t="s">
        <v>39</v>
      </c>
      <c r="L3" s="118" t="s">
        <v>40</v>
      </c>
      <c r="M3" s="116" t="s">
        <v>41</v>
      </c>
      <c r="N3" s="116" t="s">
        <v>30</v>
      </c>
      <c r="O3" s="117" t="s">
        <v>42</v>
      </c>
      <c r="P3" s="116" t="s">
        <v>37</v>
      </c>
      <c r="Q3" s="142" t="s">
        <v>16</v>
      </c>
      <c r="R3" s="142">
        <v>1</v>
      </c>
      <c r="S3" s="142">
        <v>2</v>
      </c>
      <c r="T3" s="142">
        <v>3</v>
      </c>
      <c r="U3" s="142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23"/>
      <c r="B4" s="119" t="s">
        <v>85</v>
      </c>
      <c r="C4" s="120" t="s">
        <v>86</v>
      </c>
      <c r="D4" s="121" t="s">
        <v>59</v>
      </c>
      <c r="E4" s="122" t="s">
        <v>66</v>
      </c>
      <c r="F4" s="24"/>
      <c r="G4" s="123"/>
      <c r="H4" s="124"/>
      <c r="I4" s="124">
        <v>1</v>
      </c>
      <c r="J4" s="89" t="s">
        <v>87</v>
      </c>
      <c r="K4" s="89">
        <v>6</v>
      </c>
      <c r="L4" s="89"/>
      <c r="M4" s="89">
        <v>1</v>
      </c>
      <c r="N4" s="89"/>
      <c r="O4" s="123"/>
      <c r="P4" s="124"/>
      <c r="Q4" s="126" t="s">
        <v>111</v>
      </c>
      <c r="R4" s="143" t="s">
        <v>111</v>
      </c>
      <c r="S4" s="143"/>
      <c r="T4" s="143"/>
      <c r="U4" s="143"/>
      <c r="V4" s="125">
        <v>0</v>
      </c>
      <c r="W4" s="120" t="s">
        <v>88</v>
      </c>
      <c r="X4" s="145">
        <v>5134</v>
      </c>
      <c r="Y4" s="64"/>
      <c r="Z4" s="64"/>
      <c r="AA4" s="64"/>
      <c r="AB4" s="64"/>
      <c r="AC4" s="64"/>
      <c r="AD4" s="64"/>
    </row>
    <row r="5" spans="1:30" x14ac:dyDescent="0.25">
      <c r="A5" s="127"/>
      <c r="B5" s="128" t="s">
        <v>89</v>
      </c>
      <c r="C5" s="129" t="s">
        <v>90</v>
      </c>
      <c r="D5" s="130"/>
      <c r="E5" s="131"/>
      <c r="F5" s="132"/>
      <c r="G5" s="133"/>
      <c r="H5" s="130"/>
      <c r="I5" s="130"/>
      <c r="J5" s="130"/>
      <c r="K5" s="129"/>
      <c r="L5" s="129"/>
      <c r="M5" s="129"/>
      <c r="N5" s="129"/>
      <c r="O5" s="129"/>
      <c r="P5" s="129"/>
      <c r="Q5" s="144"/>
      <c r="R5" s="144"/>
      <c r="S5" s="144"/>
      <c r="T5" s="144"/>
      <c r="U5" s="144"/>
      <c r="V5" s="134"/>
      <c r="W5" s="134"/>
      <c r="X5" s="135"/>
      <c r="Y5" s="64"/>
      <c r="Z5" s="58"/>
      <c r="AA5" s="58"/>
      <c r="AB5" s="58"/>
      <c r="AC5" s="64"/>
      <c r="AD5" s="64"/>
    </row>
    <row r="6" spans="1:30" ht="15.75" customHeight="1" x14ac:dyDescent="0.25">
      <c r="A6" s="127"/>
      <c r="B6" s="136"/>
      <c r="C6" s="85"/>
      <c r="D6" s="137"/>
      <c r="E6" s="86"/>
      <c r="F6" s="86"/>
      <c r="G6" s="138"/>
      <c r="H6" s="85"/>
      <c r="I6" s="85"/>
      <c r="J6" s="85"/>
      <c r="K6" s="85"/>
      <c r="L6" s="85"/>
      <c r="M6" s="85"/>
      <c r="N6" s="85"/>
      <c r="O6" s="85"/>
      <c r="P6" s="85"/>
      <c r="Q6" s="138"/>
      <c r="R6" s="138"/>
      <c r="S6" s="138"/>
      <c r="T6" s="138"/>
      <c r="U6" s="138"/>
      <c r="V6" s="85"/>
      <c r="W6" s="85"/>
      <c r="X6" s="139"/>
      <c r="Y6" s="38"/>
      <c r="Z6" s="35"/>
      <c r="AA6" s="24"/>
      <c r="AB6" s="24"/>
      <c r="AC6" s="64"/>
      <c r="AD6" s="64"/>
    </row>
    <row r="7" spans="1:30" x14ac:dyDescent="0.25">
      <c r="A7" s="8"/>
      <c r="B7" s="22" t="s">
        <v>91</v>
      </c>
      <c r="C7" s="22" t="s">
        <v>34</v>
      </c>
      <c r="D7" s="16" t="s">
        <v>35</v>
      </c>
      <c r="E7" s="21" t="s">
        <v>1</v>
      </c>
      <c r="F7" s="106"/>
      <c r="G7" s="18" t="s">
        <v>36</v>
      </c>
      <c r="H7" s="15" t="s">
        <v>37</v>
      </c>
      <c r="I7" s="15" t="s">
        <v>31</v>
      </c>
      <c r="J7" s="17" t="s">
        <v>38</v>
      </c>
      <c r="K7" s="17" t="s">
        <v>39</v>
      </c>
      <c r="L7" s="17" t="s">
        <v>40</v>
      </c>
      <c r="M7" s="18" t="s">
        <v>41</v>
      </c>
      <c r="N7" s="18" t="s">
        <v>30</v>
      </c>
      <c r="O7" s="15" t="s">
        <v>42</v>
      </c>
      <c r="P7" s="18" t="s">
        <v>37</v>
      </c>
      <c r="Q7" s="66" t="s">
        <v>16</v>
      </c>
      <c r="R7" s="66">
        <v>1</v>
      </c>
      <c r="S7" s="66">
        <v>2</v>
      </c>
      <c r="T7" s="66">
        <v>3</v>
      </c>
      <c r="U7" s="66" t="s">
        <v>43</v>
      </c>
      <c r="V7" s="17" t="s">
        <v>21</v>
      </c>
      <c r="W7" s="16" t="s">
        <v>44</v>
      </c>
      <c r="X7" s="16" t="s">
        <v>45</v>
      </c>
      <c r="Y7" s="64"/>
      <c r="Z7" s="64"/>
      <c r="AA7" s="64"/>
      <c r="AB7" s="64"/>
      <c r="AC7" s="64"/>
      <c r="AD7" s="64"/>
    </row>
    <row r="8" spans="1:30" x14ac:dyDescent="0.25">
      <c r="A8" s="8"/>
      <c r="B8" s="90" t="s">
        <v>92</v>
      </c>
      <c r="C8" s="91" t="s">
        <v>93</v>
      </c>
      <c r="D8" s="92" t="s">
        <v>59</v>
      </c>
      <c r="E8" s="93" t="s">
        <v>66</v>
      </c>
      <c r="F8" s="88"/>
      <c r="G8" s="94"/>
      <c r="H8" s="95">
        <v>1</v>
      </c>
      <c r="I8" s="94"/>
      <c r="J8" s="96"/>
      <c r="K8" s="96"/>
      <c r="L8" s="89" t="s">
        <v>94</v>
      </c>
      <c r="M8" s="96">
        <v>1</v>
      </c>
      <c r="N8" s="94"/>
      <c r="O8" s="95">
        <v>3</v>
      </c>
      <c r="P8" s="95">
        <v>2</v>
      </c>
      <c r="Q8" s="101"/>
      <c r="R8" s="101"/>
      <c r="S8" s="101"/>
      <c r="T8" s="101"/>
      <c r="U8" s="101"/>
      <c r="V8" s="97"/>
      <c r="W8" s="91" t="s">
        <v>95</v>
      </c>
      <c r="X8" s="98" t="s">
        <v>96</v>
      </c>
      <c r="Y8" s="64"/>
      <c r="Z8" s="64"/>
      <c r="AA8" s="64"/>
      <c r="AB8" s="64"/>
      <c r="AC8" s="64"/>
      <c r="AD8" s="64"/>
    </row>
    <row r="9" spans="1:30" ht="15.75" customHeight="1" x14ac:dyDescent="0.25">
      <c r="A9" s="127"/>
      <c r="B9" s="136"/>
      <c r="C9" s="85"/>
      <c r="D9" s="137"/>
      <c r="E9" s="86"/>
      <c r="F9" s="86"/>
      <c r="G9" s="138"/>
      <c r="H9" s="85"/>
      <c r="I9" s="85"/>
      <c r="J9" s="85"/>
      <c r="K9" s="85"/>
      <c r="L9" s="85"/>
      <c r="M9" s="85"/>
      <c r="N9" s="85"/>
      <c r="O9" s="85"/>
      <c r="P9" s="85"/>
      <c r="Q9" s="138"/>
      <c r="R9" s="138"/>
      <c r="S9" s="138"/>
      <c r="T9" s="138"/>
      <c r="U9" s="138"/>
      <c r="V9" s="85"/>
      <c r="W9" s="85"/>
      <c r="X9" s="139"/>
      <c r="Y9" s="38"/>
      <c r="Z9" s="35"/>
      <c r="AA9" s="24"/>
      <c r="AB9" s="24"/>
      <c r="AC9" s="64"/>
      <c r="AD9" s="64"/>
    </row>
    <row r="10" spans="1:30" x14ac:dyDescent="0.25">
      <c r="A10" s="8"/>
      <c r="B10" s="22" t="s">
        <v>61</v>
      </c>
      <c r="C10" s="22" t="s">
        <v>34</v>
      </c>
      <c r="D10" s="16" t="s">
        <v>35</v>
      </c>
      <c r="E10" s="21" t="s">
        <v>1</v>
      </c>
      <c r="F10" s="106"/>
      <c r="G10" s="18" t="s">
        <v>36</v>
      </c>
      <c r="H10" s="15" t="s">
        <v>37</v>
      </c>
      <c r="I10" s="15" t="s">
        <v>31</v>
      </c>
      <c r="J10" s="17" t="s">
        <v>38</v>
      </c>
      <c r="K10" s="17" t="s">
        <v>39</v>
      </c>
      <c r="L10" s="17" t="s">
        <v>40</v>
      </c>
      <c r="M10" s="18" t="s">
        <v>41</v>
      </c>
      <c r="N10" s="18" t="s">
        <v>30</v>
      </c>
      <c r="O10" s="15" t="s">
        <v>42</v>
      </c>
      <c r="P10" s="18" t="s">
        <v>37</v>
      </c>
      <c r="Q10" s="66" t="s">
        <v>16</v>
      </c>
      <c r="R10" s="66">
        <v>1</v>
      </c>
      <c r="S10" s="66">
        <v>2</v>
      </c>
      <c r="T10" s="66">
        <v>3</v>
      </c>
      <c r="U10" s="66" t="s">
        <v>43</v>
      </c>
      <c r="V10" s="17" t="s">
        <v>21</v>
      </c>
      <c r="W10" s="16" t="s">
        <v>44</v>
      </c>
      <c r="X10" s="16" t="s">
        <v>45</v>
      </c>
      <c r="Y10" s="64"/>
      <c r="Z10" s="64"/>
      <c r="AA10" s="64"/>
      <c r="AB10" s="64"/>
      <c r="AC10" s="64"/>
      <c r="AD10" s="64"/>
    </row>
    <row r="11" spans="1:30" x14ac:dyDescent="0.25">
      <c r="A11" s="8"/>
      <c r="B11" s="119" t="s">
        <v>97</v>
      </c>
      <c r="C11" s="120" t="s">
        <v>98</v>
      </c>
      <c r="D11" s="121" t="s">
        <v>59</v>
      </c>
      <c r="E11" s="122" t="s">
        <v>66</v>
      </c>
      <c r="F11" s="88"/>
      <c r="G11" s="123">
        <v>1</v>
      </c>
      <c r="H11" s="124"/>
      <c r="I11" s="123"/>
      <c r="J11" s="89"/>
      <c r="K11" s="89"/>
      <c r="L11" s="89" t="s">
        <v>99</v>
      </c>
      <c r="M11" s="89">
        <v>1</v>
      </c>
      <c r="N11" s="123"/>
      <c r="O11" s="124">
        <v>2</v>
      </c>
      <c r="P11" s="124"/>
      <c r="Q11" s="143"/>
      <c r="R11" s="143"/>
      <c r="S11" s="143"/>
      <c r="T11" s="143"/>
      <c r="U11" s="143"/>
      <c r="V11" s="125"/>
      <c r="W11" s="120" t="s">
        <v>100</v>
      </c>
      <c r="X11" s="126" t="s">
        <v>101</v>
      </c>
      <c r="Y11" s="64"/>
      <c r="Z11" s="64"/>
      <c r="AA11" s="64"/>
      <c r="AB11" s="64"/>
      <c r="AC11" s="64"/>
      <c r="AD11" s="64"/>
    </row>
    <row r="12" spans="1:30" ht="15.75" customHeight="1" x14ac:dyDescent="0.25">
      <c r="A12" s="127"/>
      <c r="B12" s="136"/>
      <c r="C12" s="85"/>
      <c r="D12" s="137"/>
      <c r="E12" s="86"/>
      <c r="F12" s="86"/>
      <c r="G12" s="138"/>
      <c r="H12" s="85"/>
      <c r="I12" s="85"/>
      <c r="J12" s="85"/>
      <c r="K12" s="85"/>
      <c r="L12" s="85"/>
      <c r="M12" s="85"/>
      <c r="N12" s="85"/>
      <c r="O12" s="85"/>
      <c r="P12" s="85"/>
      <c r="Q12" s="138"/>
      <c r="R12" s="138"/>
      <c r="S12" s="138"/>
      <c r="T12" s="138"/>
      <c r="U12" s="138"/>
      <c r="V12" s="85"/>
      <c r="W12" s="85"/>
      <c r="X12" s="139"/>
      <c r="Y12" s="38"/>
      <c r="Z12" s="35"/>
      <c r="AA12" s="24"/>
      <c r="AB12" s="24"/>
      <c r="AC12" s="64"/>
      <c r="AD12" s="64"/>
    </row>
    <row r="13" spans="1:30" x14ac:dyDescent="0.25">
      <c r="A13" s="8"/>
      <c r="B13" s="22" t="s">
        <v>62</v>
      </c>
      <c r="C13" s="22" t="s">
        <v>34</v>
      </c>
      <c r="D13" s="16" t="s">
        <v>35</v>
      </c>
      <c r="E13" s="21" t="s">
        <v>1</v>
      </c>
      <c r="F13" s="106"/>
      <c r="G13" s="18" t="s">
        <v>36</v>
      </c>
      <c r="H13" s="15" t="s">
        <v>37</v>
      </c>
      <c r="I13" s="15" t="s">
        <v>31</v>
      </c>
      <c r="J13" s="17" t="s">
        <v>38</v>
      </c>
      <c r="K13" s="17" t="s">
        <v>39</v>
      </c>
      <c r="L13" s="17" t="s">
        <v>40</v>
      </c>
      <c r="M13" s="18" t="s">
        <v>41</v>
      </c>
      <c r="N13" s="18" t="s">
        <v>30</v>
      </c>
      <c r="O13" s="15" t="s">
        <v>42</v>
      </c>
      <c r="P13" s="18" t="s">
        <v>37</v>
      </c>
      <c r="Q13" s="66" t="s">
        <v>16</v>
      </c>
      <c r="R13" s="66">
        <v>1</v>
      </c>
      <c r="S13" s="66">
        <v>2</v>
      </c>
      <c r="T13" s="66">
        <v>3</v>
      </c>
      <c r="U13" s="66" t="s">
        <v>43</v>
      </c>
      <c r="V13" s="17" t="s">
        <v>21</v>
      </c>
      <c r="W13" s="16" t="s">
        <v>44</v>
      </c>
      <c r="X13" s="16" t="s">
        <v>45</v>
      </c>
      <c r="Y13" s="64"/>
      <c r="Z13" s="64"/>
      <c r="AA13" s="64"/>
      <c r="AB13" s="64"/>
      <c r="AC13" s="64"/>
      <c r="AD13" s="64"/>
    </row>
    <row r="14" spans="1:30" x14ac:dyDescent="0.25">
      <c r="A14" s="8"/>
      <c r="B14" s="119" t="s">
        <v>102</v>
      </c>
      <c r="C14" s="120" t="s">
        <v>103</v>
      </c>
      <c r="D14" s="121" t="s">
        <v>59</v>
      </c>
      <c r="E14" s="140" t="s">
        <v>66</v>
      </c>
      <c r="F14" s="141"/>
      <c r="G14" s="123">
        <v>1</v>
      </c>
      <c r="H14" s="124"/>
      <c r="I14" s="124"/>
      <c r="J14" s="123" t="s">
        <v>104</v>
      </c>
      <c r="K14" s="89">
        <v>6</v>
      </c>
      <c r="L14" s="89"/>
      <c r="M14" s="89">
        <v>1</v>
      </c>
      <c r="N14" s="123"/>
      <c r="O14" s="124"/>
      <c r="P14" s="124"/>
      <c r="Q14" s="143" t="s">
        <v>112</v>
      </c>
      <c r="R14" s="143" t="s">
        <v>111</v>
      </c>
      <c r="S14" s="143"/>
      <c r="T14" s="143" t="s">
        <v>116</v>
      </c>
      <c r="U14" s="143" t="s">
        <v>115</v>
      </c>
      <c r="V14" s="125">
        <v>0.25</v>
      </c>
      <c r="W14" s="120" t="s">
        <v>105</v>
      </c>
      <c r="X14" s="126" t="s">
        <v>106</v>
      </c>
      <c r="Y14" s="64"/>
      <c r="Z14" s="64"/>
      <c r="AA14" s="64"/>
      <c r="AB14" s="64"/>
      <c r="AC14" s="64"/>
      <c r="AD14" s="64"/>
    </row>
    <row r="15" spans="1:30" x14ac:dyDescent="0.25">
      <c r="A15" s="8"/>
      <c r="B15" s="119" t="s">
        <v>107</v>
      </c>
      <c r="C15" s="120" t="s">
        <v>108</v>
      </c>
      <c r="D15" s="121" t="s">
        <v>59</v>
      </c>
      <c r="E15" s="122" t="s">
        <v>66</v>
      </c>
      <c r="F15" s="82"/>
      <c r="G15" s="123"/>
      <c r="H15" s="124"/>
      <c r="I15" s="123">
        <v>1</v>
      </c>
      <c r="J15" s="89" t="s">
        <v>65</v>
      </c>
      <c r="K15" s="89">
        <v>4</v>
      </c>
      <c r="L15" s="89"/>
      <c r="M15" s="89">
        <v>1</v>
      </c>
      <c r="N15" s="123"/>
      <c r="O15" s="124"/>
      <c r="P15" s="124"/>
      <c r="Q15" s="143" t="s">
        <v>113</v>
      </c>
      <c r="R15" s="143" t="s">
        <v>116</v>
      </c>
      <c r="S15" s="143" t="s">
        <v>116</v>
      </c>
      <c r="T15" s="143" t="s">
        <v>115</v>
      </c>
      <c r="U15" s="143"/>
      <c r="V15" s="125">
        <v>0.5</v>
      </c>
      <c r="W15" s="120" t="s">
        <v>109</v>
      </c>
      <c r="X15" s="126" t="s">
        <v>110</v>
      </c>
      <c r="Y15" s="64"/>
      <c r="Z15" s="64"/>
      <c r="AA15" s="64"/>
      <c r="AB15" s="64"/>
      <c r="AC15" s="64"/>
      <c r="AD15" s="64"/>
    </row>
    <row r="16" spans="1:30" x14ac:dyDescent="0.25">
      <c r="A16" s="23"/>
      <c r="B16" s="22" t="s">
        <v>7</v>
      </c>
      <c r="C16" s="17"/>
      <c r="D16" s="16"/>
      <c r="E16" s="83"/>
      <c r="F16" s="88"/>
      <c r="G16" s="18">
        <v>1</v>
      </c>
      <c r="H16" s="18"/>
      <c r="I16" s="18">
        <f>SUM(I15:I15)</f>
        <v>1</v>
      </c>
      <c r="J16" s="17"/>
      <c r="K16" s="17"/>
      <c r="L16" s="17"/>
      <c r="M16" s="18">
        <v>2</v>
      </c>
      <c r="N16" s="18"/>
      <c r="O16" s="18"/>
      <c r="P16" s="18"/>
      <c r="Q16" s="66" t="s">
        <v>114</v>
      </c>
      <c r="R16" s="66" t="s">
        <v>119</v>
      </c>
      <c r="S16" s="66" t="s">
        <v>116</v>
      </c>
      <c r="T16" s="66" t="s">
        <v>118</v>
      </c>
      <c r="U16" s="66" t="s">
        <v>115</v>
      </c>
      <c r="V16" s="33">
        <v>0.375</v>
      </c>
      <c r="W16" s="84"/>
      <c r="X16" s="66"/>
      <c r="Y16" s="64"/>
      <c r="Z16" s="64"/>
      <c r="AA16" s="64"/>
      <c r="AB16" s="64"/>
      <c r="AC16" s="64"/>
      <c r="AD16" s="64"/>
    </row>
    <row r="17" spans="1:30" ht="15.75" customHeight="1" x14ac:dyDescent="0.25">
      <c r="A17" s="127"/>
      <c r="B17" s="136"/>
      <c r="C17" s="85"/>
      <c r="D17" s="137"/>
      <c r="E17" s="86"/>
      <c r="F17" s="86"/>
      <c r="G17" s="138"/>
      <c r="H17" s="85"/>
      <c r="I17" s="85"/>
      <c r="J17" s="85"/>
      <c r="K17" s="85"/>
      <c r="L17" s="85"/>
      <c r="M17" s="85"/>
      <c r="N17" s="85"/>
      <c r="O17" s="85"/>
      <c r="P17" s="85"/>
      <c r="Q17" s="138"/>
      <c r="R17" s="138"/>
      <c r="S17" s="138"/>
      <c r="T17" s="138"/>
      <c r="U17" s="138"/>
      <c r="V17" s="85"/>
      <c r="W17" s="85"/>
      <c r="X17" s="139"/>
      <c r="Y17" s="38"/>
      <c r="Z17" s="35"/>
      <c r="AA17" s="24"/>
      <c r="AB17" s="2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0"/>
      <c r="R18" s="80"/>
      <c r="S18" s="80"/>
      <c r="T18" s="80"/>
      <c r="U18" s="8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0"/>
      <c r="R21" s="80"/>
      <c r="S21" s="80"/>
      <c r="T21" s="80"/>
      <c r="U21" s="8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0"/>
      <c r="R41" s="80"/>
      <c r="S41" s="80"/>
      <c r="T41" s="80"/>
      <c r="U41" s="8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0"/>
      <c r="R42" s="80"/>
      <c r="S42" s="80"/>
      <c r="T42" s="80"/>
      <c r="U42" s="8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0"/>
      <c r="R43" s="80"/>
      <c r="S43" s="80"/>
      <c r="T43" s="80"/>
      <c r="U43" s="8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0"/>
      <c r="R44" s="80"/>
      <c r="S44" s="80"/>
      <c r="T44" s="80"/>
      <c r="U44" s="8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80"/>
      <c r="R45" s="80"/>
      <c r="S45" s="80"/>
      <c r="T45" s="80"/>
      <c r="U45" s="80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80"/>
      <c r="R46" s="80"/>
      <c r="S46" s="80"/>
      <c r="T46" s="80"/>
      <c r="U46" s="80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7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80"/>
      <c r="R47" s="80"/>
      <c r="S47" s="80"/>
      <c r="T47" s="80"/>
      <c r="U47" s="80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7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80"/>
      <c r="R48" s="80"/>
      <c r="S48" s="80"/>
      <c r="T48" s="80"/>
      <c r="U48" s="80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7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80"/>
      <c r="R49" s="80"/>
      <c r="S49" s="80"/>
      <c r="T49" s="80"/>
      <c r="U49" s="80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58"/>
      <c r="F50" s="24"/>
      <c r="G50" s="35"/>
      <c r="H50" s="38"/>
      <c r="I50" s="35"/>
      <c r="J50" s="24"/>
      <c r="K50" s="24"/>
      <c r="L50" s="24"/>
      <c r="M50" s="24"/>
      <c r="N50" s="57"/>
      <c r="O50" s="57"/>
      <c r="P50" s="24"/>
      <c r="Q50" s="107"/>
      <c r="R50" s="107"/>
      <c r="S50" s="107"/>
      <c r="T50" s="107"/>
      <c r="U50" s="107"/>
      <c r="V50" s="24"/>
      <c r="W50" s="58"/>
      <c r="X50" s="24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58"/>
      <c r="F51" s="24"/>
      <c r="G51" s="35"/>
      <c r="H51" s="38"/>
      <c r="I51" s="35"/>
      <c r="J51" s="24"/>
      <c r="K51" s="24"/>
      <c r="L51" s="24"/>
      <c r="M51" s="24"/>
      <c r="N51" s="57"/>
      <c r="O51" s="57"/>
      <c r="P51" s="24"/>
      <c r="Q51" s="107"/>
      <c r="R51" s="107"/>
      <c r="S51" s="107"/>
      <c r="T51" s="107"/>
      <c r="U51" s="107"/>
      <c r="V51" s="24"/>
      <c r="W51" s="58"/>
      <c r="X51" s="24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58"/>
      <c r="F52" s="24"/>
      <c r="G52" s="35"/>
      <c r="H52" s="38"/>
      <c r="I52" s="35"/>
      <c r="J52" s="24"/>
      <c r="K52" s="24"/>
      <c r="L52" s="24"/>
      <c r="M52" s="24"/>
      <c r="N52" s="57"/>
      <c r="O52" s="57"/>
      <c r="P52" s="24"/>
      <c r="Q52" s="107"/>
      <c r="R52" s="107"/>
      <c r="S52" s="107"/>
      <c r="T52" s="107"/>
      <c r="U52" s="107"/>
      <c r="V52" s="24"/>
      <c r="W52" s="58"/>
      <c r="X52" s="24"/>
      <c r="Y52" s="64"/>
      <c r="Z52" s="64"/>
      <c r="AA52" s="64"/>
      <c r="AB52" s="64"/>
      <c r="AC52" s="64"/>
      <c r="AD52" s="64"/>
    </row>
    <row r="53" spans="1:30" x14ac:dyDescent="0.25">
      <c r="A53" s="23"/>
      <c r="B53" s="58"/>
      <c r="C53" s="35"/>
      <c r="D53" s="58"/>
      <c r="E53" s="58"/>
      <c r="F53" s="24"/>
      <c r="G53" s="35"/>
      <c r="H53" s="38"/>
      <c r="I53" s="35"/>
      <c r="J53" s="24"/>
      <c r="K53" s="24"/>
      <c r="L53" s="24"/>
      <c r="M53" s="24"/>
      <c r="N53" s="57"/>
      <c r="O53" s="57"/>
      <c r="P53" s="24"/>
      <c r="Q53" s="107"/>
      <c r="R53" s="107"/>
      <c r="S53" s="107"/>
      <c r="T53" s="107"/>
      <c r="U53" s="107"/>
      <c r="V53" s="24"/>
      <c r="W53" s="58"/>
      <c r="X53" s="24"/>
      <c r="Y53" s="64"/>
      <c r="Z53" s="64"/>
      <c r="AA53" s="64"/>
      <c r="AB53" s="64"/>
      <c r="AC53" s="64"/>
      <c r="AD53" s="64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03"/>
      <c r="R71" s="103"/>
      <c r="S71" s="103"/>
      <c r="T71" s="103"/>
      <c r="U71" s="103"/>
      <c r="V71"/>
      <c r="W71"/>
      <c r="X71"/>
      <c r="Y71"/>
      <c r="Z71"/>
      <c r="AA71"/>
      <c r="AB71"/>
      <c r="AC71"/>
      <c r="AD71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03"/>
      <c r="R73" s="103"/>
      <c r="S73" s="103"/>
      <c r="T73" s="103"/>
      <c r="U73" s="10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03"/>
      <c r="R74" s="103"/>
      <c r="S74" s="103"/>
      <c r="T74" s="103"/>
      <c r="U74" s="103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03"/>
      <c r="R75" s="103"/>
      <c r="S75" s="103"/>
      <c r="T75" s="103"/>
      <c r="U75" s="103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03"/>
      <c r="R76" s="103"/>
      <c r="S76" s="103"/>
      <c r="T76" s="103"/>
      <c r="U76" s="103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03"/>
      <c r="R77" s="103"/>
      <c r="S77" s="103"/>
      <c r="T77" s="103"/>
      <c r="U77" s="103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03"/>
      <c r="R78" s="103"/>
      <c r="S78" s="103"/>
      <c r="T78" s="103"/>
      <c r="U78" s="103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03"/>
      <c r="R79" s="103"/>
      <c r="S79" s="103"/>
      <c r="T79" s="103"/>
      <c r="U79" s="103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03"/>
      <c r="R80" s="103"/>
      <c r="S80" s="103"/>
      <c r="T80" s="103"/>
      <c r="U80" s="103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03"/>
      <c r="R81" s="103"/>
      <c r="S81" s="103"/>
      <c r="T81" s="103"/>
      <c r="U81" s="103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03"/>
      <c r="R82" s="103"/>
      <c r="S82" s="103"/>
      <c r="T82" s="103"/>
      <c r="U82" s="103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03"/>
      <c r="R83" s="103"/>
      <c r="S83" s="103"/>
      <c r="T83" s="103"/>
      <c r="U83" s="10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03"/>
      <c r="R84" s="103"/>
      <c r="S84" s="103"/>
      <c r="T84" s="103"/>
      <c r="U84" s="103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03"/>
      <c r="R85" s="103"/>
      <c r="S85" s="103"/>
      <c r="T85" s="103"/>
      <c r="U85" s="103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03"/>
      <c r="R86" s="103"/>
      <c r="S86" s="103"/>
      <c r="T86" s="103"/>
      <c r="U86" s="103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03"/>
      <c r="R87" s="103"/>
      <c r="S87" s="103"/>
      <c r="T87" s="103"/>
      <c r="U87" s="103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03"/>
      <c r="R88" s="103"/>
      <c r="S88" s="103"/>
      <c r="T88" s="103"/>
      <c r="U88" s="103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03"/>
      <c r="R89" s="103"/>
      <c r="S89" s="103"/>
      <c r="T89" s="103"/>
      <c r="U89" s="103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03"/>
      <c r="R90" s="103"/>
      <c r="S90" s="103"/>
      <c r="T90" s="103"/>
      <c r="U90" s="10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03"/>
      <c r="R91" s="103"/>
      <c r="S91" s="103"/>
      <c r="T91" s="103"/>
      <c r="U91" s="10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03"/>
      <c r="R92" s="103"/>
      <c r="S92" s="103"/>
      <c r="T92" s="103"/>
      <c r="U92" s="10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03"/>
      <c r="R93" s="103"/>
      <c r="S93" s="103"/>
      <c r="T93" s="103"/>
      <c r="U93" s="10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03"/>
      <c r="R94" s="103"/>
      <c r="S94" s="103"/>
      <c r="T94" s="103"/>
      <c r="U94" s="10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03"/>
      <c r="R95" s="103"/>
      <c r="S95" s="103"/>
      <c r="T95" s="103"/>
      <c r="U95" s="10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03"/>
      <c r="R96" s="103"/>
      <c r="S96" s="103"/>
      <c r="T96" s="103"/>
      <c r="U96" s="10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03"/>
      <c r="R97" s="103"/>
      <c r="S97" s="103"/>
      <c r="T97" s="103"/>
      <c r="U97" s="10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03"/>
      <c r="R98" s="103"/>
      <c r="S98" s="103"/>
      <c r="T98" s="103"/>
      <c r="U98" s="10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03"/>
      <c r="R99" s="103"/>
      <c r="S99" s="103"/>
      <c r="T99" s="103"/>
      <c r="U99" s="10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03"/>
      <c r="R100" s="103"/>
      <c r="S100" s="103"/>
      <c r="T100" s="103"/>
      <c r="U100" s="10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03"/>
      <c r="R101" s="103"/>
      <c r="S101" s="103"/>
      <c r="T101" s="103"/>
      <c r="U101" s="10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03"/>
      <c r="R102" s="103"/>
      <c r="S102" s="103"/>
      <c r="T102" s="103"/>
      <c r="U102" s="10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03"/>
      <c r="R103" s="103"/>
      <c r="S103" s="103"/>
      <c r="T103" s="103"/>
      <c r="U103" s="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03"/>
      <c r="R104" s="103"/>
      <c r="S104" s="103"/>
      <c r="T104" s="103"/>
      <c r="U104" s="10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03"/>
      <c r="R105" s="103"/>
      <c r="S105" s="103"/>
      <c r="T105" s="103"/>
      <c r="U105" s="10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03"/>
      <c r="R106" s="103"/>
      <c r="S106" s="103"/>
      <c r="T106" s="103"/>
      <c r="U106" s="10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03"/>
      <c r="R107" s="103"/>
      <c r="S107" s="103"/>
      <c r="T107" s="103"/>
      <c r="U107" s="10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03"/>
      <c r="R108" s="103"/>
      <c r="S108" s="103"/>
      <c r="T108" s="103"/>
      <c r="U108" s="10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03"/>
      <c r="R109" s="103"/>
      <c r="S109" s="103"/>
      <c r="T109" s="103"/>
      <c r="U109" s="10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03"/>
      <c r="R110" s="103"/>
      <c r="S110" s="103"/>
      <c r="T110" s="103"/>
      <c r="U110" s="10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03"/>
      <c r="R111" s="103"/>
      <c r="S111" s="103"/>
      <c r="T111" s="103"/>
      <c r="U111" s="10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03"/>
      <c r="R112" s="103"/>
      <c r="S112" s="103"/>
      <c r="T112" s="103"/>
      <c r="U112" s="10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03"/>
      <c r="R113" s="103"/>
      <c r="S113" s="103"/>
      <c r="T113" s="103"/>
      <c r="U113" s="10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03"/>
      <c r="R114" s="103"/>
      <c r="S114" s="103"/>
      <c r="T114" s="103"/>
      <c r="U114" s="10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03"/>
      <c r="R115" s="103"/>
      <c r="S115" s="103"/>
      <c r="T115" s="103"/>
      <c r="U115" s="10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03"/>
      <c r="R116" s="103"/>
      <c r="S116" s="103"/>
      <c r="T116" s="103"/>
      <c r="U116" s="10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03"/>
      <c r="R117" s="103"/>
      <c r="S117" s="103"/>
      <c r="T117" s="103"/>
      <c r="U117" s="10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03"/>
      <c r="R118" s="103"/>
      <c r="S118" s="103"/>
      <c r="T118" s="103"/>
      <c r="U118" s="10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03"/>
      <c r="R119" s="103"/>
      <c r="S119" s="103"/>
      <c r="T119" s="103"/>
      <c r="U119" s="10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03"/>
      <c r="R120" s="103"/>
      <c r="S120" s="103"/>
      <c r="T120" s="103"/>
      <c r="U120" s="10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03"/>
      <c r="R121" s="103"/>
      <c r="S121" s="103"/>
      <c r="T121" s="103"/>
      <c r="U121" s="10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03"/>
      <c r="R122" s="103"/>
      <c r="S122" s="103"/>
      <c r="T122" s="103"/>
      <c r="U122" s="10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03"/>
      <c r="R123" s="103"/>
      <c r="S123" s="103"/>
      <c r="T123" s="103"/>
      <c r="U123" s="10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03"/>
      <c r="R124" s="103"/>
      <c r="S124" s="103"/>
      <c r="T124" s="103"/>
      <c r="U124" s="10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03"/>
      <c r="R125" s="103"/>
      <c r="S125" s="103"/>
      <c r="T125" s="103"/>
      <c r="U125" s="10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03"/>
      <c r="R126" s="103"/>
      <c r="S126" s="103"/>
      <c r="T126" s="103"/>
      <c r="U126" s="10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03"/>
      <c r="R127" s="103"/>
      <c r="S127" s="103"/>
      <c r="T127" s="103"/>
      <c r="U127" s="10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03"/>
      <c r="R128" s="103"/>
      <c r="S128" s="103"/>
      <c r="T128" s="103"/>
      <c r="U128" s="10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03"/>
      <c r="R129" s="103"/>
      <c r="S129" s="103"/>
      <c r="T129" s="103"/>
      <c r="U129" s="10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03"/>
      <c r="R130" s="103"/>
      <c r="S130" s="103"/>
      <c r="T130" s="103"/>
      <c r="U130" s="10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03"/>
      <c r="R131" s="103"/>
      <c r="S131" s="103"/>
      <c r="T131" s="103"/>
      <c r="U131" s="10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03"/>
      <c r="R132" s="103"/>
      <c r="S132" s="103"/>
      <c r="T132" s="103"/>
      <c r="U132" s="10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03"/>
      <c r="R133" s="103"/>
      <c r="S133" s="103"/>
      <c r="T133" s="103"/>
      <c r="U133" s="10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03"/>
      <c r="R134" s="103"/>
      <c r="S134" s="103"/>
      <c r="T134" s="103"/>
      <c r="U134" s="10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03"/>
      <c r="R135" s="103"/>
      <c r="S135" s="103"/>
      <c r="T135" s="103"/>
      <c r="U135" s="10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03"/>
      <c r="R136" s="103"/>
      <c r="S136" s="103"/>
      <c r="T136" s="103"/>
      <c r="U136" s="10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03"/>
      <c r="R137" s="103"/>
      <c r="S137" s="103"/>
      <c r="T137" s="103"/>
      <c r="U137" s="10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03"/>
      <c r="R138" s="103"/>
      <c r="S138" s="103"/>
      <c r="T138" s="103"/>
      <c r="U138" s="10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03"/>
      <c r="R139" s="103"/>
      <c r="S139" s="103"/>
      <c r="T139" s="103"/>
      <c r="U139" s="10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03"/>
      <c r="R140" s="103"/>
      <c r="S140" s="103"/>
      <c r="T140" s="103"/>
      <c r="U140" s="10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03"/>
      <c r="R141" s="103"/>
      <c r="S141" s="103"/>
      <c r="T141" s="103"/>
      <c r="U141" s="103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03"/>
      <c r="R142" s="103"/>
      <c r="S142" s="103"/>
      <c r="T142" s="103"/>
      <c r="U142" s="103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03"/>
      <c r="R143" s="103"/>
      <c r="S143" s="103"/>
      <c r="T143" s="103"/>
      <c r="U143" s="103"/>
      <c r="V143"/>
      <c r="W143"/>
      <c r="X143"/>
      <c r="Y143"/>
      <c r="Z143"/>
      <c r="AA143"/>
      <c r="AB143"/>
      <c r="AC143"/>
      <c r="AD143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03"/>
      <c r="R156" s="103"/>
      <c r="S156" s="103"/>
      <c r="T156" s="103"/>
      <c r="U156" s="103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03"/>
      <c r="R157" s="103"/>
      <c r="S157" s="103"/>
      <c r="T157" s="103"/>
      <c r="U157" s="103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03"/>
      <c r="R158" s="103"/>
      <c r="S158" s="103"/>
      <c r="T158" s="103"/>
      <c r="U158" s="103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03"/>
      <c r="R159" s="103"/>
      <c r="S159" s="103"/>
      <c r="T159" s="103"/>
      <c r="U159" s="103"/>
      <c r="V159"/>
      <c r="W159"/>
      <c r="X159"/>
      <c r="Y159"/>
      <c r="Z159"/>
      <c r="AA159"/>
      <c r="AB159"/>
      <c r="AC159"/>
      <c r="AD159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03"/>
      <c r="R171" s="103"/>
      <c r="S171" s="103"/>
      <c r="T171" s="103"/>
      <c r="U171" s="103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03"/>
      <c r="R172" s="103"/>
      <c r="S172" s="103"/>
      <c r="T172" s="103"/>
      <c r="U172" s="10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03"/>
      <c r="R173" s="103"/>
      <c r="S173" s="103"/>
      <c r="T173" s="103"/>
      <c r="U173" s="10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03"/>
      <c r="R174" s="103"/>
      <c r="S174" s="103"/>
      <c r="T174" s="103"/>
      <c r="U174" s="10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03"/>
      <c r="R175" s="103"/>
      <c r="S175" s="103"/>
      <c r="T175" s="103"/>
      <c r="U175" s="103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03"/>
      <c r="R176" s="103"/>
      <c r="S176" s="103"/>
      <c r="T176" s="103"/>
      <c r="U176" s="103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03"/>
      <c r="R177" s="103"/>
      <c r="S177" s="103"/>
      <c r="T177" s="103"/>
      <c r="U177" s="103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03"/>
      <c r="R178" s="103"/>
      <c r="S178" s="103"/>
      <c r="T178" s="103"/>
      <c r="U178" s="103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03"/>
      <c r="R179" s="103"/>
      <c r="S179" s="103"/>
      <c r="T179" s="103"/>
      <c r="U179" s="103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03"/>
      <c r="R180" s="103"/>
      <c r="S180" s="103"/>
      <c r="T180" s="103"/>
      <c r="U180" s="103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03"/>
      <c r="R181" s="103"/>
      <c r="S181" s="103"/>
      <c r="T181" s="103"/>
      <c r="U181" s="103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03"/>
      <c r="R182" s="103"/>
      <c r="S182" s="103"/>
      <c r="T182" s="103"/>
      <c r="U182" s="103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03"/>
      <c r="R183" s="103"/>
      <c r="S183" s="103"/>
      <c r="T183" s="103"/>
      <c r="U183" s="10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03"/>
      <c r="R184" s="103"/>
      <c r="S184" s="103"/>
      <c r="T184" s="103"/>
      <c r="U184" s="103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03"/>
      <c r="R185" s="103"/>
      <c r="S185" s="103"/>
      <c r="T185" s="103"/>
      <c r="U185" s="103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03"/>
      <c r="R186" s="103"/>
      <c r="S186" s="103"/>
      <c r="T186" s="103"/>
      <c r="U186" s="103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03"/>
      <c r="R187" s="103"/>
      <c r="S187" s="103"/>
      <c r="T187" s="103"/>
      <c r="U187" s="103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03"/>
      <c r="R188" s="103"/>
      <c r="S188" s="103"/>
      <c r="T188" s="103"/>
      <c r="U188" s="103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03"/>
      <c r="R189" s="103"/>
      <c r="S189" s="103"/>
      <c r="T189" s="103"/>
      <c r="U189" s="103"/>
      <c r="V189"/>
      <c r="W189"/>
      <c r="X189"/>
      <c r="Y189"/>
      <c r="Z189"/>
      <c r="AA189"/>
      <c r="AB189"/>
      <c r="AC189"/>
      <c r="AD1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2020-05-12T07:44:32Z</dcterms:modified>
</cp:coreProperties>
</file>