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6" i="1" l="1"/>
  <c r="N16" i="1" s="1"/>
  <c r="M10" i="1" l="1"/>
  <c r="M16" i="1" s="1"/>
  <c r="O20" i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E23" i="1" l="1"/>
  <c r="K20" i="1"/>
  <c r="D17" i="1"/>
  <c r="G23" i="1"/>
  <c r="H23" i="1"/>
  <c r="L20" i="1"/>
  <c r="I23" i="1"/>
  <c r="M20" i="1"/>
  <c r="F23" i="1"/>
  <c r="L23" i="1" l="1"/>
  <c r="K23" i="1"/>
  <c r="M23" i="1"/>
</calcChain>
</file>

<file path=xl/sharedStrings.xml><?xml version="1.0" encoding="utf-8"?>
<sst xmlns="http://schemas.openxmlformats.org/spreadsheetml/2006/main" count="100" uniqueCount="65">
  <si>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</si>
  <si>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</si>
  <si>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</si>
  <si>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</si>
  <si>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</si>
  <si>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</si>
  <si>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</si>
  <si>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</si>
  <si>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</si>
  <si>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</si>
  <si>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</si>
  <si>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</si>
  <si>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</si>
  <si>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</si>
  <si>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</si>
  <si>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</si>
  <si>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</si>
  <si>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</si>
  <si>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</si>
  <si>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</si>
  <si>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</si>
  <si>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</si>
  <si>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</si>
  <si>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</si>
  <si>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</si>
  <si>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</si>
  <si>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</si>
  <si>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</si>
  <si>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</si>
  <si>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</si>
  <si>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</si>
  <si>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</si>
  <si>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</si>
  <si>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</si>
  <si>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</si>
  <si>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</si>
  <si>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</si>
  <si>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Tiina Salmi</t>
  </si>
  <si>
    <t>6.</t>
  </si>
  <si>
    <t>UPV</t>
  </si>
  <si>
    <t>----</t>
  </si>
  <si>
    <t>22.3.1960</t>
  </si>
  <si>
    <t>ykköspesis</t>
  </si>
  <si>
    <t>MESTARUUSSARJA</t>
  </si>
  <si>
    <t>URA SM-SARJASSA</t>
  </si>
  <si>
    <t>suomensarja</t>
  </si>
  <si>
    <t>UPV  2</t>
  </si>
  <si>
    <t>maakuntasarja</t>
  </si>
  <si>
    <t>UPV = Ulvilan Pesä-Veikot  (1957)</t>
  </si>
  <si>
    <t>PomPy</t>
  </si>
  <si>
    <t>PomPy = Pomarkun Pyry  (1945)</t>
  </si>
  <si>
    <t>10.</t>
  </si>
  <si>
    <t>RPL</t>
  </si>
  <si>
    <t>9.</t>
  </si>
  <si>
    <t>1.  ottelu</t>
  </si>
  <si>
    <t>Cup</t>
  </si>
  <si>
    <t>RPL = Riihimäen Pallonlyöjät  (1924)</t>
  </si>
  <si>
    <t>2.  ottelu</t>
  </si>
  <si>
    <t>4.  ottelu</t>
  </si>
  <si>
    <t>29.05. 1983  Lippo - RPL  16-4</t>
  </si>
  <si>
    <t xml:space="preserve">  23 v   2 kk   7 pv</t>
  </si>
  <si>
    <t>07.05. 1983  RPL - Virkiä  4-8</t>
  </si>
  <si>
    <t xml:space="preserve">  23 v   1 kk 15 pv</t>
  </si>
  <si>
    <t>14.05. 1983  Kiri - RPL  9-8</t>
  </si>
  <si>
    <t xml:space="preserve">  23 v   1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</si>
</sst>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165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165" fontId="1" fillId="9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37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51</v>
      </c>
      <c r="D4" s="29" t="s">
        <v>52</v>
      </c>
      <c r="E4" s="27">
        <v>18</v>
      </c>
      <c r="F4" s="27">
        <v>1</v>
      </c>
      <c r="G4" s="27">
        <v>3</v>
      </c>
      <c r="H4" s="43">
        <v>10</v>
      </c>
      <c r="I4" s="27">
        <v>43</v>
      </c>
      <c r="J4" s="27">
        <v>14</v>
      </c>
      <c r="K4" s="27">
        <v>17</v>
      </c>
      <c r="L4" s="27">
        <v>8</v>
      </c>
      <c r="M4" s="27">
        <v>4</v>
      </c>
      <c r="N4" s="92">
        <v>0.5</v>
      </c>
      <c r="O4" s="25">
        <v>66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1984</v>
      </c>
      <c r="C5" s="82"/>
      <c r="D5" s="83" t="s">
        <v>52</v>
      </c>
      <c r="E5" s="82"/>
      <c r="F5" s="84" t="s">
        <v>45</v>
      </c>
      <c r="G5" s="85"/>
      <c r="H5" s="86"/>
      <c r="I5" s="82"/>
      <c r="J5" s="82"/>
      <c r="K5" s="82"/>
      <c r="L5" s="82"/>
      <c r="M5" s="82"/>
      <c r="N5" s="96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1985</v>
      </c>
      <c r="C6" s="27" t="s">
        <v>53</v>
      </c>
      <c r="D6" s="29" t="s">
        <v>52</v>
      </c>
      <c r="E6" s="27">
        <v>18</v>
      </c>
      <c r="F6" s="27">
        <v>0</v>
      </c>
      <c r="G6" s="27">
        <v>3</v>
      </c>
      <c r="H6" s="43">
        <v>23</v>
      </c>
      <c r="I6" s="27">
        <v>65</v>
      </c>
      <c r="J6" s="27">
        <v>43</v>
      </c>
      <c r="K6" s="27">
        <v>9</v>
      </c>
      <c r="L6" s="27">
        <v>10</v>
      </c>
      <c r="M6" s="27">
        <v>3</v>
      </c>
      <c r="N6" s="92">
        <v>0.61904761904761907</v>
      </c>
      <c r="O6" s="25">
        <v>105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6">
        <v>1986</v>
      </c>
      <c r="C7" s="76"/>
      <c r="D7" s="93" t="s">
        <v>49</v>
      </c>
      <c r="E7" s="76"/>
      <c r="F7" s="78" t="s">
        <v>42</v>
      </c>
      <c r="G7" s="79"/>
      <c r="H7" s="80"/>
      <c r="I7" s="76"/>
      <c r="J7" s="76"/>
      <c r="K7" s="76"/>
      <c r="L7" s="76"/>
      <c r="M7" s="76"/>
      <c r="N7" s="81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6">
        <v>1987</v>
      </c>
      <c r="C8" s="76"/>
      <c r="D8" s="77" t="s">
        <v>39</v>
      </c>
      <c r="E8" s="76"/>
      <c r="F8" s="78" t="s">
        <v>42</v>
      </c>
      <c r="G8" s="79"/>
      <c r="H8" s="80"/>
      <c r="I8" s="76"/>
      <c r="J8" s="76"/>
      <c r="K8" s="76"/>
      <c r="L8" s="76"/>
      <c r="M8" s="76"/>
      <c r="N8" s="81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6">
        <v>1988</v>
      </c>
      <c r="C9" s="76"/>
      <c r="D9" s="93" t="s">
        <v>39</v>
      </c>
      <c r="E9" s="76"/>
      <c r="F9" s="78" t="s">
        <v>42</v>
      </c>
      <c r="G9" s="79"/>
      <c r="H9" s="80"/>
      <c r="I9" s="76"/>
      <c r="J9" s="76"/>
      <c r="K9" s="76"/>
      <c r="L9" s="76"/>
      <c r="M9" s="76"/>
      <c r="N9" s="81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1989</v>
      </c>
      <c r="C10" s="27" t="s">
        <v>38</v>
      </c>
      <c r="D10" s="41" t="s">
        <v>39</v>
      </c>
      <c r="E10" s="27">
        <v>8</v>
      </c>
      <c r="F10" s="27">
        <v>0</v>
      </c>
      <c r="G10" s="27">
        <v>2</v>
      </c>
      <c r="H10" s="27">
        <v>6</v>
      </c>
      <c r="I10" s="27">
        <v>19</v>
      </c>
      <c r="J10" s="27">
        <v>10</v>
      </c>
      <c r="K10" s="27">
        <v>6</v>
      </c>
      <c r="L10" s="27">
        <v>1</v>
      </c>
      <c r="M10" s="27">
        <f>PRODUCT(F10+G10)</f>
        <v>2</v>
      </c>
      <c r="N10" s="75" t="s">
        <v>40</v>
      </c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8">
        <v>1990</v>
      </c>
      <c r="C11" s="88"/>
      <c r="D11" s="89" t="s">
        <v>46</v>
      </c>
      <c r="E11" s="88"/>
      <c r="F11" s="90" t="s">
        <v>47</v>
      </c>
      <c r="G11" s="88"/>
      <c r="H11" s="88"/>
      <c r="I11" s="88"/>
      <c r="J11" s="88"/>
      <c r="K11" s="88"/>
      <c r="L11" s="88"/>
      <c r="M11" s="88"/>
      <c r="N11" s="91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2">
        <v>1991</v>
      </c>
      <c r="C12" s="82"/>
      <c r="D12" s="83" t="s">
        <v>46</v>
      </c>
      <c r="E12" s="82"/>
      <c r="F12" s="84" t="s">
        <v>45</v>
      </c>
      <c r="G12" s="85"/>
      <c r="H12" s="86"/>
      <c r="I12" s="82"/>
      <c r="J12" s="82"/>
      <c r="K12" s="82"/>
      <c r="L12" s="82"/>
      <c r="M12" s="82"/>
      <c r="N12" s="87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6">
        <v>1992</v>
      </c>
      <c r="C13" s="76"/>
      <c r="D13" s="77" t="s">
        <v>39</v>
      </c>
      <c r="E13" s="76"/>
      <c r="F13" s="78" t="s">
        <v>42</v>
      </c>
      <c r="G13" s="79"/>
      <c r="H13" s="80"/>
      <c r="I13" s="76"/>
      <c r="J13" s="76"/>
      <c r="K13" s="76"/>
      <c r="L13" s="76"/>
      <c r="M13" s="76"/>
      <c r="N13" s="81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6">
        <v>1993</v>
      </c>
      <c r="C14" s="76"/>
      <c r="D14" s="77" t="s">
        <v>39</v>
      </c>
      <c r="E14" s="76"/>
      <c r="F14" s="78" t="s">
        <v>42</v>
      </c>
      <c r="G14" s="79"/>
      <c r="H14" s="80"/>
      <c r="I14" s="76"/>
      <c r="J14" s="76"/>
      <c r="K14" s="76"/>
      <c r="L14" s="76"/>
      <c r="M14" s="76"/>
      <c r="N14" s="81"/>
      <c r="O14" s="25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6">
        <v>1994</v>
      </c>
      <c r="C15" s="76"/>
      <c r="D15" s="77" t="s">
        <v>39</v>
      </c>
      <c r="E15" s="76"/>
      <c r="F15" s="78" t="s">
        <v>42</v>
      </c>
      <c r="G15" s="79"/>
      <c r="H15" s="80"/>
      <c r="I15" s="76"/>
      <c r="J15" s="76"/>
      <c r="K15" s="76"/>
      <c r="L15" s="76"/>
      <c r="M15" s="76"/>
      <c r="N15" s="81"/>
      <c r="O15" s="25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44</v>
      </c>
      <c r="F16" s="19">
        <f t="shared" si="0"/>
        <v>1</v>
      </c>
      <c r="G16" s="19">
        <f t="shared" si="0"/>
        <v>8</v>
      </c>
      <c r="H16" s="19">
        <f t="shared" si="0"/>
        <v>39</v>
      </c>
      <c r="I16" s="19">
        <f t="shared" si="0"/>
        <v>127</v>
      </c>
      <c r="J16" s="19">
        <f t="shared" si="0"/>
        <v>67</v>
      </c>
      <c r="K16" s="19">
        <f t="shared" si="0"/>
        <v>32</v>
      </c>
      <c r="L16" s="19">
        <f t="shared" si="0"/>
        <v>19</v>
      </c>
      <c r="M16" s="19">
        <f t="shared" si="0"/>
        <v>9</v>
      </c>
      <c r="N16" s="31">
        <f>PRODUCT(108/O16)</f>
        <v>0.63157894736842102</v>
      </c>
      <c r="O16" s="32">
        <f>SUM(O4:O15)</f>
        <v>171</v>
      </c>
      <c r="P16" s="19">
        <f t="shared" ref="P16:AE16" si="1">SUM(P4:P15)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102.00000000000001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44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35</v>
      </c>
      <c r="O19" s="25"/>
      <c r="P19" s="41" t="s">
        <v>30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15</v>
      </c>
      <c r="C20" s="13"/>
      <c r="D20" s="44"/>
      <c r="E20" s="27">
        <f>PRODUCT(E16)</f>
        <v>44</v>
      </c>
      <c r="F20" s="27">
        <f>PRODUCT(F16)</f>
        <v>1</v>
      </c>
      <c r="G20" s="27">
        <f>PRODUCT(G16)</f>
        <v>8</v>
      </c>
      <c r="H20" s="27">
        <f>PRODUCT(H16)</f>
        <v>39</v>
      </c>
      <c r="I20" s="27">
        <f>PRODUCT(I16)</f>
        <v>127</v>
      </c>
      <c r="J20" s="1"/>
      <c r="K20" s="45">
        <f>PRODUCT((F20+G20)/E20)</f>
        <v>0.20454545454545456</v>
      </c>
      <c r="L20" s="45">
        <f>PRODUCT(H20/E20)</f>
        <v>0.88636363636363635</v>
      </c>
      <c r="M20" s="45">
        <f>PRODUCT(I20/E20)</f>
        <v>2.8863636363636362</v>
      </c>
      <c r="N20" s="30">
        <v>0.63200000000000001</v>
      </c>
      <c r="O20" s="25">
        <f>PRODUCT(O16)</f>
        <v>171</v>
      </c>
      <c r="P20" s="46" t="s">
        <v>31</v>
      </c>
      <c r="Q20" s="47"/>
      <c r="R20" s="47"/>
      <c r="S20" s="48" t="s">
        <v>61</v>
      </c>
      <c r="T20" s="48"/>
      <c r="U20" s="48"/>
      <c r="V20" s="48"/>
      <c r="W20" s="48"/>
      <c r="X20" s="48"/>
      <c r="Y20" s="48"/>
      <c r="Z20" s="48"/>
      <c r="AA20" s="48"/>
      <c r="AB20" s="49" t="s">
        <v>54</v>
      </c>
      <c r="AC20" s="48"/>
      <c r="AD20" s="48"/>
      <c r="AE20" s="49"/>
      <c r="AF20" s="94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0" t="s">
        <v>16</v>
      </c>
      <c r="C21" s="51"/>
      <c r="D21" s="52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3" t="s">
        <v>32</v>
      </c>
      <c r="Q21" s="54"/>
      <c r="R21" s="54"/>
      <c r="S21" s="55" t="s">
        <v>59</v>
      </c>
      <c r="T21" s="55"/>
      <c r="U21" s="55"/>
      <c r="V21" s="55"/>
      <c r="W21" s="55"/>
      <c r="X21" s="55"/>
      <c r="Y21" s="55"/>
      <c r="Z21" s="55"/>
      <c r="AA21" s="55"/>
      <c r="AB21" s="56" t="s">
        <v>58</v>
      </c>
      <c r="AC21" s="55"/>
      <c r="AD21" s="55"/>
      <c r="AE21" s="56"/>
      <c r="AF21" s="94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7" t="s">
        <v>17</v>
      </c>
      <c r="C22" s="58"/>
      <c r="D22" s="59"/>
      <c r="E22" s="28"/>
      <c r="F22" s="28"/>
      <c r="G22" s="28"/>
      <c r="H22" s="28"/>
      <c r="I22" s="28"/>
      <c r="J22" s="1"/>
      <c r="K22" s="60"/>
      <c r="L22" s="60"/>
      <c r="M22" s="60"/>
      <c r="N22" s="61"/>
      <c r="O22" s="25"/>
      <c r="P22" s="53" t="s">
        <v>33</v>
      </c>
      <c r="Q22" s="54"/>
      <c r="R22" s="54"/>
      <c r="S22" s="55" t="s">
        <v>63</v>
      </c>
      <c r="T22" s="55"/>
      <c r="U22" s="55"/>
      <c r="V22" s="55"/>
      <c r="W22" s="55"/>
      <c r="X22" s="55"/>
      <c r="Y22" s="55"/>
      <c r="Z22" s="55"/>
      <c r="AA22" s="55"/>
      <c r="AB22" s="56" t="s">
        <v>57</v>
      </c>
      <c r="AC22" s="55"/>
      <c r="AD22" s="55"/>
      <c r="AE22" s="56"/>
      <c r="AF22" s="94" t="s">
        <v>64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18</v>
      </c>
      <c r="C23" s="63"/>
      <c r="D23" s="64"/>
      <c r="E23" s="19">
        <f>SUM(E20:E22)</f>
        <v>44</v>
      </c>
      <c r="F23" s="19">
        <f>SUM(F20:F22)</f>
        <v>1</v>
      </c>
      <c r="G23" s="19">
        <f>SUM(G20:G22)</f>
        <v>8</v>
      </c>
      <c r="H23" s="19">
        <f>SUM(H20:H22)</f>
        <v>39</v>
      </c>
      <c r="I23" s="19">
        <f>SUM(I20:I22)</f>
        <v>127</v>
      </c>
      <c r="J23" s="1"/>
      <c r="K23" s="65">
        <f>PRODUCT((F23+G23)/E23)</f>
        <v>0.20454545454545456</v>
      </c>
      <c r="L23" s="65">
        <f>PRODUCT(H23/E23)</f>
        <v>0.88636363636363635</v>
      </c>
      <c r="M23" s="65">
        <f>PRODUCT(I23/E23)</f>
        <v>2.8863636363636362</v>
      </c>
      <c r="N23" s="31">
        <v>0.63200000000000001</v>
      </c>
      <c r="O23" s="25">
        <f>SUM(O20:O22)</f>
        <v>171</v>
      </c>
      <c r="P23" s="66" t="s">
        <v>34</v>
      </c>
      <c r="Q23" s="67"/>
      <c r="R23" s="67"/>
      <c r="S23" s="68" t="s">
        <v>59</v>
      </c>
      <c r="T23" s="68"/>
      <c r="U23" s="68"/>
      <c r="V23" s="68"/>
      <c r="W23" s="68"/>
      <c r="X23" s="68"/>
      <c r="Y23" s="68"/>
      <c r="Z23" s="68"/>
      <c r="AA23" s="68"/>
      <c r="AB23" s="69" t="s">
        <v>58</v>
      </c>
      <c r="AC23" s="68"/>
      <c r="AD23" s="68"/>
      <c r="AE23" s="69"/>
      <c r="AF23" s="95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36</v>
      </c>
      <c r="C25" s="1"/>
      <c r="D25" s="1" t="s">
        <v>56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0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72"/>
      <c r="AI37" s="72"/>
      <c r="AJ37" s="72"/>
      <c r="AK37" s="72"/>
      <c r="AL37" s="72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0"/>
      <c r="W38" s="70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2"/>
      <c r="AI38" s="72"/>
      <c r="AJ38" s="72"/>
      <c r="AK38" s="72"/>
      <c r="AL38" s="72"/>
    </row>
    <row r="39" spans="1:38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0"/>
      <c r="W39" s="70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0"/>
      <c r="W40" s="70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0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3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0"/>
      <c r="W43" s="70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0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0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sortState ref="B4:Q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2019-01-31T18:08:39Z</dcterms:modified>
</cp:coreProperties>
</file>