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6" i="1" l="1"/>
  <c r="O14" i="1" l="1"/>
  <c r="O18" i="1" s="1"/>
  <c r="AJ14" i="1"/>
  <c r="AI14" i="1"/>
  <c r="AH14" i="1"/>
  <c r="AG14" i="1"/>
  <c r="AF14" i="1"/>
  <c r="AE14" i="1"/>
  <c r="AD14" i="1"/>
  <c r="AC14" i="1"/>
  <c r="AB14" i="1"/>
  <c r="AA14" i="1"/>
  <c r="Z14" i="1"/>
  <c r="Y14" i="1"/>
  <c r="I19" i="1" s="1"/>
  <c r="X14" i="1"/>
  <c r="H19" i="1" s="1"/>
  <c r="W14" i="1"/>
  <c r="G19" i="1" s="1"/>
  <c r="V14" i="1"/>
  <c r="F19" i="1" s="1"/>
  <c r="U14" i="1"/>
  <c r="E19" i="1" s="1"/>
  <c r="M14" i="1"/>
  <c r="L14" i="1"/>
  <c r="K14" i="1"/>
  <c r="J14" i="1"/>
  <c r="I14" i="1"/>
  <c r="I18" i="1" s="1"/>
  <c r="H14" i="1"/>
  <c r="H18" i="1" s="1"/>
  <c r="G14" i="1"/>
  <c r="G18" i="1" s="1"/>
  <c r="F14" i="1"/>
  <c r="F18" i="1" s="1"/>
  <c r="E14" i="1"/>
  <c r="E18" i="1" s="1"/>
  <c r="L19" i="1" l="1"/>
  <c r="K19" i="1"/>
  <c r="M19" i="1"/>
  <c r="N19" i="1"/>
  <c r="K18" i="1"/>
  <c r="E21" i="1"/>
  <c r="G21" i="1"/>
  <c r="O21" i="1"/>
  <c r="N14" i="1"/>
  <c r="N18" i="1" s="1"/>
  <c r="D15" i="1"/>
  <c r="F21" i="1"/>
  <c r="L18" i="1"/>
  <c r="H21" i="1"/>
  <c r="M18" i="1"/>
  <c r="I21" i="1"/>
  <c r="K21" i="1" l="1"/>
  <c r="L21" i="1"/>
  <c r="M21" i="1"/>
  <c r="N21" i="1"/>
</calcChain>
</file>

<file path=xl/sharedStrings.xml><?xml version="1.0" encoding="utf-8"?>
<sst xmlns="http://schemas.openxmlformats.org/spreadsheetml/2006/main" count="164" uniqueCount="101">
  <si>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</si>
  <si>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</si>
  <si>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</si>
  <si>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</si>
  <si>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</si>
  <si>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</si>
  <si>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</si>
  <si>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</si>
  <si>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</si>
  <si>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</si>
  <si>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</si>
  <si>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</si>
  <si>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</si>
  <si>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</si>
  <si>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</si>
  <si>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</si>
  <si>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</si>
  <si>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</si>
  <si>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</si>
  <si>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</si>
  <si>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</si>
  <si>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</si>
  <si>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</si>
  <si>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</si>
  <si>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</si>
  <si>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</si>
  <si>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</si>
  <si>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</si>
  <si>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</si>
  <si>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</si>
  <si>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</si>
  <si>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</si>
  <si>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</si>
  <si>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</si>
  <si>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</si>
  <si>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</si>
  <si>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</si>
  <si>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suomensarja</t>
  </si>
  <si>
    <t>ViU</t>
  </si>
  <si>
    <t>Seurat</t>
  </si>
  <si>
    <t>ViU  2</t>
  </si>
  <si>
    <t>Emma Sallinen</t>
  </si>
  <si>
    <t>17.2.1995   Vehkalahti</t>
  </si>
  <si>
    <t>ViU = Viinijärven Urheilijat  (1914),  kasvattajaseura</t>
  </si>
  <si>
    <t>6.</t>
  </si>
  <si>
    <t>27.07. 2014  ViU - Lukko  0-2  (5-6, 2-3)</t>
  </si>
  <si>
    <t>ykköspesis</t>
  </si>
  <si>
    <t>26.07. 2015  ViU - Kirittäret  0-2  (1-4, 3-4)</t>
  </si>
  <si>
    <t>2.  ottelu</t>
  </si>
  <si>
    <t>8.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</si>
  <si>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</si>
  <si>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</si>
  <si>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</si>
  <si>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</si>
  <si>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</si>
  <si>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</si>
  <si>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</si>
  <si>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</si>
  <si>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</si>
  <si>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</si>
  <si>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</si>
  <si>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</si>
  <si>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</si>
  <si>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</si>
  <si>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2014  Seinäjoki</t>
  </si>
  <si>
    <t>Itä</t>
  </si>
  <si>
    <t>SurMa</t>
  </si>
  <si>
    <t>1v</t>
  </si>
  <si>
    <t>Iivo Parviainen</t>
  </si>
  <si>
    <t>10.</t>
  </si>
  <si>
    <t>10.  ottelu</t>
  </si>
  <si>
    <t>29.05. 2016  ViU - Kirittäret  0-2  (2-3, 2-4)</t>
  </si>
  <si>
    <t>Kirittäret</t>
  </si>
  <si>
    <t>Kirittäret = Jyväskylän Pesis  (2004)</t>
  </si>
  <si>
    <t xml:space="preserve"> LIITTO - LEHDISTÖ - KORTTI</t>
  </si>
  <si>
    <t>NAISET</t>
  </si>
  <si>
    <t>Tulos</t>
  </si>
  <si>
    <t xml:space="preserve">  KL-%</t>
  </si>
  <si>
    <t>20.06. 2017  Lapua</t>
  </si>
  <si>
    <t>Liitto</t>
  </si>
  <si>
    <t>Jukka Liikala</t>
  </si>
  <si>
    <t>Ikä ensimmäisessä ottelussa</t>
  </si>
  <si>
    <t>0-1  (1-4, 2-2)</t>
  </si>
  <si>
    <t>22 v  4 kk  3 pv</t>
  </si>
  <si>
    <t>5.</t>
  </si>
  <si>
    <t>L+T</t>
  </si>
  <si>
    <t>1.</t>
  </si>
  <si>
    <t xml:space="preserve"> Pudotuspelien arvokkain  2018</t>
  </si>
  <si>
    <t xml:space="preserve">  0-2  (3-11, 2-4)</t>
  </si>
  <si>
    <t>1/5</t>
  </si>
  <si>
    <t>0/2</t>
  </si>
  <si>
    <t>0/1</t>
  </si>
  <si>
    <t>1/2</t>
  </si>
  <si>
    <t xml:space="preserve">Lyöty </t>
  </si>
  <si>
    <t xml:space="preserve">Tuotu </t>
  </si>
  <si>
    <t>19 v   5 kk 10 pv</t>
  </si>
  <si>
    <t>20 v   5 kk   9 pv</t>
  </si>
  <si>
    <t>21 v   3 kk 12 pv</t>
  </si>
  <si>
    <t>Manse PP</t>
  </si>
  <si>
    <t>Manse PP = Manse PP Edustus, Tampere  (2015)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</si>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</sst>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6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9" borderId="3" xfId="0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7" fillId="8" borderId="1" xfId="0" applyFont="1" applyFill="1" applyBorder="1" applyAlignment="1">
      <alignment vertical="top"/>
    </xf>
    <xf numFmtId="0" fontId="5" fillId="0" borderId="0" xfId="0" applyFont="1" applyFill="1"/>
    <xf numFmtId="0" fontId="2" fillId="10" borderId="3" xfId="0" applyFont="1" applyFill="1" applyBorder="1" applyAlignment="1">
      <alignment horizontal="left"/>
    </xf>
    <xf numFmtId="49" fontId="2" fillId="10" borderId="3" xfId="0" applyNumberFormat="1" applyFont="1" applyFill="1" applyBorder="1" applyAlignment="1">
      <alignment horizontal="left"/>
    </xf>
    <xf numFmtId="0" fontId="2" fillId="10" borderId="3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" fontId="2" fillId="10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49" fontId="6" fillId="3" borderId="6" xfId="0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/>
    <xf numFmtId="0" fontId="2" fillId="2" borderId="11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6" fillId="3" borderId="2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left"/>
    </xf>
    <xf numFmtId="49" fontId="2" fillId="9" borderId="9" xfId="0" applyNumberFormat="1" applyFont="1" applyFill="1" applyBorder="1" applyAlignment="1">
      <alignment horizontal="left"/>
    </xf>
    <xf numFmtId="1" fontId="2" fillId="9" borderId="11" xfId="0" applyNumberFormat="1" applyFont="1" applyFill="1" applyBorder="1" applyAlignment="1">
      <alignment horizontal="center"/>
    </xf>
    <xf numFmtId="49" fontId="2" fillId="9" borderId="11" xfId="0" applyNumberFormat="1" applyFont="1" applyFill="1" applyBorder="1" applyAlignment="1">
      <alignment horizontal="center"/>
    </xf>
    <xf numFmtId="165" fontId="2" fillId="9" borderId="10" xfId="0" applyNumberFormat="1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left"/>
    </xf>
    <xf numFmtId="49" fontId="2" fillId="10" borderId="9" xfId="0" applyNumberFormat="1" applyFont="1" applyFill="1" applyBorder="1" applyAlignment="1">
      <alignment horizontal="left"/>
    </xf>
    <xf numFmtId="0" fontId="2" fillId="2" borderId="13" xfId="0" applyFont="1" applyFill="1" applyBorder="1" applyAlignment="1"/>
    <xf numFmtId="1" fontId="2" fillId="0" borderId="11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10" borderId="11" xfId="0" applyNumberFormat="1" applyFont="1" applyFill="1" applyBorder="1" applyAlignment="1">
      <alignment horizontal="center"/>
    </xf>
    <xf numFmtId="165" fontId="2" fillId="10" borderId="10" xfId="1" applyNumberFormat="1" applyFont="1" applyFill="1" applyBorder="1" applyAlignment="1">
      <alignment horizontal="center"/>
    </xf>
    <xf numFmtId="0" fontId="2" fillId="10" borderId="14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/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0" customWidth="1"/>
    <col min="4" max="4" width="13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18" width="5.7109375" style="122" customWidth="1"/>
    <col min="19" max="19" width="5.7109375" style="91" customWidth="1"/>
    <col min="20" max="20" width="0.7109375" style="36" customWidth="1"/>
    <col min="21" max="28" width="5.7109375" style="61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5"/>
      <c r="H1" s="6"/>
      <c r="I1" s="3"/>
      <c r="J1" s="5"/>
      <c r="K1" s="5"/>
      <c r="L1" s="5"/>
      <c r="M1" s="3"/>
      <c r="N1" s="7"/>
      <c r="O1" s="5"/>
      <c r="P1" s="121"/>
      <c r="Q1" s="121"/>
      <c r="R1" s="121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85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62">
        <v>2013</v>
      </c>
      <c r="C4" s="62"/>
      <c r="D4" s="63" t="s">
        <v>40</v>
      </c>
      <c r="E4" s="62"/>
      <c r="F4" s="64" t="s">
        <v>37</v>
      </c>
      <c r="G4" s="65"/>
      <c r="H4" s="66"/>
      <c r="I4" s="62"/>
      <c r="J4" s="62"/>
      <c r="K4" s="62"/>
      <c r="L4" s="62"/>
      <c r="M4" s="62"/>
      <c r="N4" s="62"/>
      <c r="O4" s="24"/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8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62">
        <v>2014</v>
      </c>
      <c r="C5" s="62"/>
      <c r="D5" s="63" t="s">
        <v>40</v>
      </c>
      <c r="E5" s="62"/>
      <c r="F5" s="64" t="s">
        <v>37</v>
      </c>
      <c r="G5" s="65"/>
      <c r="H5" s="66"/>
      <c r="I5" s="62"/>
      <c r="J5" s="62"/>
      <c r="K5" s="62"/>
      <c r="L5" s="62"/>
      <c r="M5" s="62"/>
      <c r="N5" s="62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8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2014</v>
      </c>
      <c r="C6" s="26" t="s">
        <v>44</v>
      </c>
      <c r="D6" s="29" t="s">
        <v>38</v>
      </c>
      <c r="E6" s="26">
        <v>1</v>
      </c>
      <c r="F6" s="26">
        <v>0</v>
      </c>
      <c r="G6" s="26">
        <v>0</v>
      </c>
      <c r="H6" s="26">
        <v>1</v>
      </c>
      <c r="I6" s="26">
        <v>3</v>
      </c>
      <c r="J6" s="26">
        <v>0</v>
      </c>
      <c r="K6" s="26">
        <v>2</v>
      </c>
      <c r="L6" s="26">
        <v>1</v>
      </c>
      <c r="M6" s="32">
        <v>0</v>
      </c>
      <c r="N6" s="30">
        <v>0.42899999999999999</v>
      </c>
      <c r="O6" s="67">
        <f>PRODUCT(I6/N6)</f>
        <v>6.9930069930069934</v>
      </c>
      <c r="P6" s="18"/>
      <c r="Q6" s="18"/>
      <c r="R6" s="18"/>
      <c r="S6" s="18"/>
      <c r="T6" s="24"/>
      <c r="U6" s="26"/>
      <c r="V6" s="41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8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69">
        <v>2015</v>
      </c>
      <c r="C7" s="69"/>
      <c r="D7" s="70" t="s">
        <v>40</v>
      </c>
      <c r="E7" s="69"/>
      <c r="F7" s="74" t="s">
        <v>46</v>
      </c>
      <c r="G7" s="71"/>
      <c r="H7" s="73"/>
      <c r="I7" s="69"/>
      <c r="J7" s="69"/>
      <c r="K7" s="69"/>
      <c r="L7" s="69"/>
      <c r="M7" s="71"/>
      <c r="N7" s="72"/>
      <c r="O7" s="67"/>
      <c r="P7" s="18"/>
      <c r="Q7" s="18"/>
      <c r="R7" s="18"/>
      <c r="S7" s="18"/>
      <c r="T7" s="24"/>
      <c r="U7" s="26"/>
      <c r="V7" s="41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8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2015</v>
      </c>
      <c r="C8" s="26" t="s">
        <v>49</v>
      </c>
      <c r="D8" s="29" t="s">
        <v>38</v>
      </c>
      <c r="E8" s="26">
        <v>2</v>
      </c>
      <c r="F8" s="26">
        <v>0</v>
      </c>
      <c r="G8" s="26">
        <v>1</v>
      </c>
      <c r="H8" s="26">
        <v>0</v>
      </c>
      <c r="I8" s="26">
        <v>5</v>
      </c>
      <c r="J8" s="26">
        <v>1</v>
      </c>
      <c r="K8" s="26">
        <v>1</v>
      </c>
      <c r="L8" s="26">
        <v>2</v>
      </c>
      <c r="M8" s="26">
        <v>1</v>
      </c>
      <c r="N8" s="30">
        <v>0.55549999999999999</v>
      </c>
      <c r="O8" s="67">
        <v>9</v>
      </c>
      <c r="P8" s="18"/>
      <c r="Q8" s="18"/>
      <c r="R8" s="18"/>
      <c r="S8" s="18"/>
      <c r="T8" s="24"/>
      <c r="U8" s="26">
        <v>1</v>
      </c>
      <c r="V8" s="41">
        <v>0</v>
      </c>
      <c r="W8" s="26">
        <v>0</v>
      </c>
      <c r="X8" s="26">
        <v>0</v>
      </c>
      <c r="Y8" s="26">
        <v>3</v>
      </c>
      <c r="Z8" s="27"/>
      <c r="AA8" s="27"/>
      <c r="AB8" s="27"/>
      <c r="AC8" s="27"/>
      <c r="AD8" s="27"/>
      <c r="AE8" s="26"/>
      <c r="AF8" s="26"/>
      <c r="AG8" s="28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2016</v>
      </c>
      <c r="C9" s="26" t="s">
        <v>69</v>
      </c>
      <c r="D9" s="29" t="s">
        <v>38</v>
      </c>
      <c r="E9" s="26">
        <v>22</v>
      </c>
      <c r="F9" s="26">
        <v>1</v>
      </c>
      <c r="G9" s="26">
        <v>4</v>
      </c>
      <c r="H9" s="26">
        <v>5</v>
      </c>
      <c r="I9" s="26">
        <v>46</v>
      </c>
      <c r="J9" s="26">
        <v>10</v>
      </c>
      <c r="K9" s="26">
        <v>11</v>
      </c>
      <c r="L9" s="26">
        <v>20</v>
      </c>
      <c r="M9" s="32">
        <v>5</v>
      </c>
      <c r="N9" s="30">
        <v>0.41799999999999998</v>
      </c>
      <c r="O9" s="67">
        <v>110</v>
      </c>
      <c r="P9" s="18"/>
      <c r="Q9" s="18"/>
      <c r="R9" s="18"/>
      <c r="S9" s="18"/>
      <c r="T9" s="24"/>
      <c r="U9" s="26"/>
      <c r="V9" s="41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8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2017</v>
      </c>
      <c r="C10" s="26" t="s">
        <v>84</v>
      </c>
      <c r="D10" s="29" t="s">
        <v>72</v>
      </c>
      <c r="E10" s="26">
        <v>26</v>
      </c>
      <c r="F10" s="26">
        <v>0</v>
      </c>
      <c r="G10" s="26">
        <v>39</v>
      </c>
      <c r="H10" s="26">
        <v>13</v>
      </c>
      <c r="I10" s="26">
        <v>91</v>
      </c>
      <c r="J10" s="26">
        <v>9</v>
      </c>
      <c r="K10" s="26">
        <v>13</v>
      </c>
      <c r="L10" s="26">
        <v>30</v>
      </c>
      <c r="M10" s="32">
        <v>39</v>
      </c>
      <c r="N10" s="30">
        <v>0.53210000000000002</v>
      </c>
      <c r="O10" s="67">
        <v>171</v>
      </c>
      <c r="P10" s="18" t="s">
        <v>69</v>
      </c>
      <c r="Q10" s="18"/>
      <c r="R10" s="18"/>
      <c r="S10" s="18"/>
      <c r="T10" s="24"/>
      <c r="U10" s="26">
        <v>4</v>
      </c>
      <c r="V10" s="41">
        <v>0</v>
      </c>
      <c r="W10" s="26">
        <v>3</v>
      </c>
      <c r="X10" s="26">
        <v>1</v>
      </c>
      <c r="Y10" s="26">
        <v>14</v>
      </c>
      <c r="Z10" s="27"/>
      <c r="AA10" s="27"/>
      <c r="AB10" s="27"/>
      <c r="AC10" s="27"/>
      <c r="AD10" s="27"/>
      <c r="AE10" s="26"/>
      <c r="AF10" s="26">
        <v>1</v>
      </c>
      <c r="AG10" s="28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2018</v>
      </c>
      <c r="C11" s="26" t="s">
        <v>86</v>
      </c>
      <c r="D11" s="29" t="s">
        <v>72</v>
      </c>
      <c r="E11" s="26">
        <v>25</v>
      </c>
      <c r="F11" s="26">
        <v>0</v>
      </c>
      <c r="G11" s="26">
        <v>29</v>
      </c>
      <c r="H11" s="26">
        <v>11</v>
      </c>
      <c r="I11" s="26">
        <v>73</v>
      </c>
      <c r="J11" s="26">
        <v>9</v>
      </c>
      <c r="K11" s="26">
        <v>13</v>
      </c>
      <c r="L11" s="26">
        <v>22</v>
      </c>
      <c r="M11" s="32">
        <v>29</v>
      </c>
      <c r="N11" s="30">
        <v>0.5615</v>
      </c>
      <c r="O11" s="67">
        <v>130</v>
      </c>
      <c r="P11" s="18"/>
      <c r="Q11" s="18"/>
      <c r="R11" s="18"/>
      <c r="S11" s="18"/>
      <c r="T11" s="24"/>
      <c r="U11" s="26">
        <v>10</v>
      </c>
      <c r="V11" s="41">
        <v>0</v>
      </c>
      <c r="W11" s="26">
        <v>21</v>
      </c>
      <c r="X11" s="26">
        <v>1</v>
      </c>
      <c r="Y11" s="26">
        <v>42</v>
      </c>
      <c r="Z11" s="27"/>
      <c r="AA11" s="27"/>
      <c r="AB11" s="27"/>
      <c r="AC11" s="27"/>
      <c r="AD11" s="27"/>
      <c r="AE11" s="26"/>
      <c r="AF11" s="26"/>
      <c r="AG11" s="28"/>
      <c r="AH11" s="26">
        <v>1</v>
      </c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2019</v>
      </c>
      <c r="C12" s="26" t="s">
        <v>86</v>
      </c>
      <c r="D12" s="29" t="s">
        <v>72</v>
      </c>
      <c r="E12" s="26">
        <v>23</v>
      </c>
      <c r="F12" s="26">
        <v>0</v>
      </c>
      <c r="G12" s="26">
        <v>35</v>
      </c>
      <c r="H12" s="26">
        <v>18</v>
      </c>
      <c r="I12" s="26">
        <v>83</v>
      </c>
      <c r="J12" s="26">
        <v>8</v>
      </c>
      <c r="K12" s="26">
        <v>12</v>
      </c>
      <c r="L12" s="26">
        <v>28</v>
      </c>
      <c r="M12" s="32">
        <v>35</v>
      </c>
      <c r="N12" s="30">
        <v>0.56462585034013602</v>
      </c>
      <c r="O12" s="67">
        <v>147</v>
      </c>
      <c r="P12" s="18"/>
      <c r="Q12" s="18"/>
      <c r="R12" s="18" t="s">
        <v>69</v>
      </c>
      <c r="S12" s="18"/>
      <c r="T12" s="24"/>
      <c r="U12" s="26">
        <v>10</v>
      </c>
      <c r="V12" s="41">
        <v>1</v>
      </c>
      <c r="W12" s="26">
        <v>11</v>
      </c>
      <c r="X12" s="26">
        <v>5</v>
      </c>
      <c r="Y12" s="26">
        <v>38</v>
      </c>
      <c r="Z12" s="27"/>
      <c r="AA12" s="27"/>
      <c r="AB12" s="27"/>
      <c r="AC12" s="27"/>
      <c r="AD12" s="27"/>
      <c r="AE12" s="26"/>
      <c r="AF12" s="26"/>
      <c r="AG12" s="28"/>
      <c r="AH12" s="26">
        <v>1</v>
      </c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2020</v>
      </c>
      <c r="C13" s="26" t="s">
        <v>100</v>
      </c>
      <c r="D13" s="29" t="s">
        <v>98</v>
      </c>
      <c r="E13" s="26">
        <v>20</v>
      </c>
      <c r="F13" s="26">
        <v>1</v>
      </c>
      <c r="G13" s="26">
        <v>30</v>
      </c>
      <c r="H13" s="26">
        <v>13</v>
      </c>
      <c r="I13" s="26">
        <v>74</v>
      </c>
      <c r="J13" s="26">
        <v>2</v>
      </c>
      <c r="K13" s="26">
        <v>4</v>
      </c>
      <c r="L13" s="26">
        <v>37</v>
      </c>
      <c r="M13" s="32">
        <v>31</v>
      </c>
      <c r="N13" s="30">
        <v>0.622</v>
      </c>
      <c r="O13" s="67">
        <v>119</v>
      </c>
      <c r="P13" s="18"/>
      <c r="Q13" s="18"/>
      <c r="R13" s="18"/>
      <c r="S13" s="18"/>
      <c r="T13" s="24"/>
      <c r="U13" s="26">
        <v>9</v>
      </c>
      <c r="V13" s="41">
        <v>0</v>
      </c>
      <c r="W13" s="26">
        <v>8</v>
      </c>
      <c r="X13" s="26">
        <v>0</v>
      </c>
      <c r="Y13" s="26">
        <v>18</v>
      </c>
      <c r="Z13" s="27"/>
      <c r="AA13" s="27"/>
      <c r="AB13" s="27"/>
      <c r="AC13" s="27"/>
      <c r="AD13" s="27"/>
      <c r="AE13" s="26"/>
      <c r="AF13" s="26"/>
      <c r="AG13" s="28"/>
      <c r="AH13" s="26"/>
      <c r="AI13" s="26">
        <v>1</v>
      </c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16" t="s">
        <v>9</v>
      </c>
      <c r="C14" s="17"/>
      <c r="D14" s="15"/>
      <c r="E14" s="18">
        <f t="shared" ref="E14:M14" si="0">SUM(E4:E13)</f>
        <v>119</v>
      </c>
      <c r="F14" s="18">
        <f t="shared" si="0"/>
        <v>2</v>
      </c>
      <c r="G14" s="18">
        <f t="shared" si="0"/>
        <v>138</v>
      </c>
      <c r="H14" s="18">
        <f t="shared" si="0"/>
        <v>61</v>
      </c>
      <c r="I14" s="18">
        <f t="shared" si="0"/>
        <v>375</v>
      </c>
      <c r="J14" s="18">
        <f t="shared" si="0"/>
        <v>39</v>
      </c>
      <c r="K14" s="18">
        <f t="shared" si="0"/>
        <v>56</v>
      </c>
      <c r="L14" s="18">
        <f t="shared" si="0"/>
        <v>140</v>
      </c>
      <c r="M14" s="18">
        <f t="shared" si="0"/>
        <v>140</v>
      </c>
      <c r="N14" s="31">
        <f>PRODUCT(I14/O14)</f>
        <v>0.54113100163474548</v>
      </c>
      <c r="O14" s="68">
        <f t="shared" ref="O14:AJ14" si="1">SUM(O4:O13)</f>
        <v>692.99300699300693</v>
      </c>
      <c r="P14" s="18"/>
      <c r="Q14" s="18"/>
      <c r="R14" s="18"/>
      <c r="S14" s="18"/>
      <c r="T14" s="24"/>
      <c r="U14" s="18">
        <f t="shared" si="1"/>
        <v>34</v>
      </c>
      <c r="V14" s="18">
        <f t="shared" si="1"/>
        <v>1</v>
      </c>
      <c r="W14" s="18">
        <f t="shared" si="1"/>
        <v>43</v>
      </c>
      <c r="X14" s="18">
        <f t="shared" si="1"/>
        <v>7</v>
      </c>
      <c r="Y14" s="18">
        <f t="shared" si="1"/>
        <v>115</v>
      </c>
      <c r="Z14" s="18">
        <f t="shared" si="1"/>
        <v>0</v>
      </c>
      <c r="AA14" s="18">
        <f t="shared" si="1"/>
        <v>0</v>
      </c>
      <c r="AB14" s="18">
        <f t="shared" si="1"/>
        <v>0</v>
      </c>
      <c r="AC14" s="18">
        <f t="shared" si="1"/>
        <v>0</v>
      </c>
      <c r="AD14" s="18">
        <f t="shared" si="1"/>
        <v>0</v>
      </c>
      <c r="AE14" s="18">
        <f t="shared" si="1"/>
        <v>0</v>
      </c>
      <c r="AF14" s="18">
        <f t="shared" si="1"/>
        <v>1</v>
      </c>
      <c r="AG14" s="18">
        <f t="shared" si="1"/>
        <v>0</v>
      </c>
      <c r="AH14" s="18">
        <f t="shared" si="1"/>
        <v>2</v>
      </c>
      <c r="AI14" s="18">
        <f t="shared" si="1"/>
        <v>1</v>
      </c>
      <c r="AJ14" s="18">
        <f t="shared" si="1"/>
        <v>0</v>
      </c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9" t="s">
        <v>2</v>
      </c>
      <c r="C15" s="32"/>
      <c r="D15" s="33">
        <f>SUM(F14:H14)+((I14-F14-G14)/3)+(E14/3)+(AE14*25)+(AF14*25)+(AG14*10)+(AH14*25)+(AI14*20)+(AJ14*15)</f>
        <v>414</v>
      </c>
      <c r="E15" s="1"/>
      <c r="F15" s="1"/>
      <c r="G15" s="1"/>
      <c r="H15" s="1"/>
      <c r="I15" s="1"/>
      <c r="J15" s="1"/>
      <c r="K15" s="1"/>
      <c r="L15" s="1"/>
      <c r="M15" s="1"/>
      <c r="N15" s="34"/>
      <c r="O15" s="1"/>
      <c r="P15" s="1"/>
      <c r="Q15" s="1"/>
      <c r="R15" s="1"/>
      <c r="S15" s="1"/>
      <c r="T15" s="24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35"/>
      <c r="AJ15" s="1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4"/>
      <c r="O16" s="36"/>
      <c r="P16" s="1"/>
      <c r="Q16" s="37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22" t="s">
        <v>16</v>
      </c>
      <c r="C17" s="38"/>
      <c r="D17" s="38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25</v>
      </c>
      <c r="L17" s="18" t="s">
        <v>26</v>
      </c>
      <c r="M17" s="18" t="s">
        <v>27</v>
      </c>
      <c r="N17" s="31" t="s">
        <v>35</v>
      </c>
      <c r="O17" s="24"/>
      <c r="P17" s="39" t="s">
        <v>32</v>
      </c>
      <c r="Q17" s="12"/>
      <c r="R17" s="12"/>
      <c r="S17" s="12"/>
      <c r="T17" s="40"/>
      <c r="U17" s="40"/>
      <c r="V17" s="40"/>
      <c r="W17" s="40"/>
      <c r="X17" s="40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42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39" t="s">
        <v>17</v>
      </c>
      <c r="C18" s="12"/>
      <c r="D18" s="42"/>
      <c r="E18" s="26">
        <f>PRODUCT(E14)</f>
        <v>119</v>
      </c>
      <c r="F18" s="26">
        <f>PRODUCT(F14)</f>
        <v>2</v>
      </c>
      <c r="G18" s="26">
        <f>PRODUCT(G14)</f>
        <v>138</v>
      </c>
      <c r="H18" s="26">
        <f>PRODUCT(H14)</f>
        <v>61</v>
      </c>
      <c r="I18" s="26">
        <f>PRODUCT(I14)</f>
        <v>375</v>
      </c>
      <c r="J18" s="1"/>
      <c r="K18" s="43">
        <f>PRODUCT((F18+G18)/E18)</f>
        <v>1.1764705882352942</v>
      </c>
      <c r="L18" s="43">
        <f>PRODUCT(H18/E18)</f>
        <v>0.51260504201680668</v>
      </c>
      <c r="M18" s="43">
        <f>PRODUCT(I18/E18)</f>
        <v>3.1512605042016806</v>
      </c>
      <c r="N18" s="44">
        <f>PRODUCT(N14)</f>
        <v>0.54113100163474548</v>
      </c>
      <c r="O18" s="24">
        <f>PRODUCT(O14)</f>
        <v>692.99300699300693</v>
      </c>
      <c r="P18" s="138" t="s">
        <v>33</v>
      </c>
      <c r="Q18" s="139"/>
      <c r="R18" s="140" t="s">
        <v>45</v>
      </c>
      <c r="S18" s="140"/>
      <c r="T18" s="140"/>
      <c r="U18" s="140"/>
      <c r="V18" s="140"/>
      <c r="W18" s="140"/>
      <c r="X18" s="140"/>
      <c r="Y18" s="140"/>
      <c r="Z18" s="140"/>
      <c r="AA18" s="141" t="s">
        <v>36</v>
      </c>
      <c r="AB18" s="140"/>
      <c r="AC18" s="142" t="s">
        <v>95</v>
      </c>
      <c r="AD18" s="140"/>
      <c r="AE18" s="140"/>
      <c r="AF18" s="140"/>
      <c r="AG18" s="140"/>
      <c r="AH18" s="140"/>
      <c r="AI18" s="140"/>
      <c r="AJ18" s="143"/>
      <c r="AK18" s="23"/>
      <c r="AL18" s="8"/>
      <c r="AM18" s="8"/>
      <c r="AN18" s="8"/>
      <c r="AO18" s="8"/>
      <c r="AP18" s="8"/>
    </row>
    <row r="19" spans="1:42" s="9" customFormat="1" ht="15" customHeight="1" x14ac:dyDescent="0.2">
      <c r="A19" s="1"/>
      <c r="B19" s="45" t="s">
        <v>18</v>
      </c>
      <c r="C19" s="46"/>
      <c r="D19" s="47"/>
      <c r="E19" s="26">
        <f>PRODUCT(U14)</f>
        <v>34</v>
      </c>
      <c r="F19" s="26">
        <f t="shared" ref="F19:I19" si="2">PRODUCT(V14)</f>
        <v>1</v>
      </c>
      <c r="G19" s="26">
        <f t="shared" si="2"/>
        <v>43</v>
      </c>
      <c r="H19" s="26">
        <f t="shared" si="2"/>
        <v>7</v>
      </c>
      <c r="I19" s="26">
        <f t="shared" si="2"/>
        <v>115</v>
      </c>
      <c r="J19" s="1"/>
      <c r="K19" s="43">
        <f>PRODUCT((F19+G19)/E19)</f>
        <v>1.2941176470588236</v>
      </c>
      <c r="L19" s="43">
        <f>PRODUCT(H19/E19)</f>
        <v>0.20588235294117646</v>
      </c>
      <c r="M19" s="43">
        <f>PRODUCT(I19/E19)</f>
        <v>3.3823529411764706</v>
      </c>
      <c r="N19" s="30">
        <f>PRODUCT(I19/O19)</f>
        <v>0.57788944723618085</v>
      </c>
      <c r="O19" s="24">
        <v>199</v>
      </c>
      <c r="P19" s="144" t="s">
        <v>93</v>
      </c>
      <c r="Q19" s="145"/>
      <c r="R19" s="146" t="s">
        <v>47</v>
      </c>
      <c r="S19" s="146"/>
      <c r="T19" s="146"/>
      <c r="U19" s="146"/>
      <c r="V19" s="146"/>
      <c r="W19" s="146"/>
      <c r="X19" s="146"/>
      <c r="Y19" s="146"/>
      <c r="Z19" s="146"/>
      <c r="AA19" s="147" t="s">
        <v>48</v>
      </c>
      <c r="AB19" s="146"/>
      <c r="AC19" s="148" t="s">
        <v>96</v>
      </c>
      <c r="AD19" s="146"/>
      <c r="AE19" s="146"/>
      <c r="AF19" s="146"/>
      <c r="AG19" s="146"/>
      <c r="AH19" s="146"/>
      <c r="AI19" s="146"/>
      <c r="AJ19" s="149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48" t="s">
        <v>19</v>
      </c>
      <c r="C20" s="49"/>
      <c r="D20" s="50"/>
      <c r="E20" s="27"/>
      <c r="F20" s="27"/>
      <c r="G20" s="27"/>
      <c r="H20" s="27"/>
      <c r="I20" s="27"/>
      <c r="J20" s="1"/>
      <c r="K20" s="51"/>
      <c r="L20" s="51"/>
      <c r="M20" s="51"/>
      <c r="N20" s="52"/>
      <c r="O20" s="24"/>
      <c r="P20" s="144" t="s">
        <v>94</v>
      </c>
      <c r="Q20" s="145"/>
      <c r="R20" s="146" t="s">
        <v>45</v>
      </c>
      <c r="S20" s="146"/>
      <c r="T20" s="146"/>
      <c r="U20" s="146"/>
      <c r="V20" s="146"/>
      <c r="W20" s="146"/>
      <c r="X20" s="146"/>
      <c r="Y20" s="146"/>
      <c r="Z20" s="146"/>
      <c r="AA20" s="147" t="s">
        <v>36</v>
      </c>
      <c r="AB20" s="146"/>
      <c r="AC20" s="148" t="s">
        <v>95</v>
      </c>
      <c r="AD20" s="146"/>
      <c r="AE20" s="146"/>
      <c r="AF20" s="146"/>
      <c r="AG20" s="146"/>
      <c r="AH20" s="146"/>
      <c r="AI20" s="146"/>
      <c r="AJ20" s="149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53" t="s">
        <v>20</v>
      </c>
      <c r="C21" s="54"/>
      <c r="D21" s="55"/>
      <c r="E21" s="18">
        <f>SUM(E18:E20)</f>
        <v>153</v>
      </c>
      <c r="F21" s="18">
        <f>SUM(F18:F20)</f>
        <v>3</v>
      </c>
      <c r="G21" s="18">
        <f>SUM(G18:G20)</f>
        <v>181</v>
      </c>
      <c r="H21" s="18">
        <f>SUM(H18:H20)</f>
        <v>68</v>
      </c>
      <c r="I21" s="18">
        <f>SUM(I18:I20)</f>
        <v>490</v>
      </c>
      <c r="J21" s="1"/>
      <c r="K21" s="56">
        <f>PRODUCT((F21+G21)/E21)</f>
        <v>1.2026143790849673</v>
      </c>
      <c r="L21" s="56">
        <f>PRODUCT(H21/E21)</f>
        <v>0.44444444444444442</v>
      </c>
      <c r="M21" s="56">
        <f>PRODUCT(I21/E21)</f>
        <v>3.2026143790849675</v>
      </c>
      <c r="N21" s="31">
        <f>PRODUCT(I21/O21)</f>
        <v>0.54933166085218144</v>
      </c>
      <c r="O21" s="24">
        <f>SUM(O18:O20)</f>
        <v>891.99300699300693</v>
      </c>
      <c r="P21" s="150" t="s">
        <v>34</v>
      </c>
      <c r="Q21" s="151"/>
      <c r="R21" s="152" t="s">
        <v>71</v>
      </c>
      <c r="S21" s="152"/>
      <c r="T21" s="152"/>
      <c r="U21" s="152"/>
      <c r="V21" s="152"/>
      <c r="W21" s="152"/>
      <c r="X21" s="152"/>
      <c r="Y21" s="152"/>
      <c r="Z21" s="152"/>
      <c r="AA21" s="153" t="s">
        <v>70</v>
      </c>
      <c r="AB21" s="152"/>
      <c r="AC21" s="154" t="s">
        <v>97</v>
      </c>
      <c r="AD21" s="152"/>
      <c r="AE21" s="152"/>
      <c r="AF21" s="152"/>
      <c r="AG21" s="152"/>
      <c r="AH21" s="152"/>
      <c r="AI21" s="152"/>
      <c r="AJ21" s="155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35"/>
      <c r="C22" s="35"/>
      <c r="D22" s="35"/>
      <c r="E22" s="35"/>
      <c r="F22" s="35"/>
      <c r="G22" s="35"/>
      <c r="H22" s="35"/>
      <c r="I22" s="35"/>
      <c r="J22" s="1"/>
      <c r="K22" s="35"/>
      <c r="L22" s="35"/>
      <c r="M22" s="35"/>
      <c r="N22" s="34"/>
      <c r="O22" s="24"/>
      <c r="P22" s="1"/>
      <c r="Q22" s="1"/>
      <c r="R22" s="1"/>
      <c r="S22" s="1"/>
      <c r="T22" s="1"/>
      <c r="U22" s="1"/>
      <c r="V22" s="37"/>
      <c r="W22" s="1"/>
      <c r="X22" s="1"/>
      <c r="Y22" s="24"/>
      <c r="Z22" s="24"/>
      <c r="AA22" s="57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s="58" customFormat="1" ht="15" customHeight="1" x14ac:dyDescent="0.25">
      <c r="A23" s="1"/>
      <c r="B23" s="39" t="s">
        <v>87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/>
      <c r="P23" s="12"/>
      <c r="Q23" s="12"/>
      <c r="R23" s="12"/>
      <c r="S23" s="12"/>
      <c r="T23" s="12"/>
      <c r="U23" s="12"/>
      <c r="V23" s="12"/>
      <c r="W23" s="12"/>
      <c r="X23" s="12"/>
      <c r="Y23" s="11"/>
      <c r="Z23" s="11"/>
      <c r="AA23" s="123"/>
      <c r="AB23" s="12"/>
      <c r="AC23" s="12"/>
      <c r="AD23" s="12"/>
      <c r="AE23" s="12"/>
      <c r="AF23" s="12"/>
      <c r="AG23" s="12"/>
      <c r="AH23" s="12"/>
      <c r="AI23" s="12"/>
      <c r="AJ23" s="42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37"/>
      <c r="C24" s="37"/>
      <c r="D24" s="37"/>
      <c r="E24" s="37"/>
      <c r="F24" s="37"/>
      <c r="G24" s="37"/>
      <c r="H24" s="37"/>
      <c r="I24" s="37"/>
      <c r="J24" s="1"/>
      <c r="K24" s="37"/>
      <c r="L24" s="37"/>
      <c r="M24" s="37"/>
      <c r="N24" s="34"/>
      <c r="O24" s="24"/>
      <c r="P24" s="1"/>
      <c r="Q24" s="1"/>
      <c r="R24" s="1"/>
      <c r="S24" s="1"/>
      <c r="T24" s="1"/>
      <c r="U24" s="1"/>
      <c r="V24" s="37"/>
      <c r="W24" s="1"/>
      <c r="X24" s="1"/>
      <c r="Y24" s="24"/>
      <c r="Z24" s="24"/>
      <c r="AA24" s="57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 t="s">
        <v>39</v>
      </c>
      <c r="C25" s="1"/>
      <c r="D25" s="1" t="s">
        <v>43</v>
      </c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37"/>
      <c r="W25" s="1"/>
      <c r="X25" s="1"/>
      <c r="Y25" s="24"/>
      <c r="Z25" s="24"/>
      <c r="AA25" s="57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s="58" customFormat="1" ht="15" customHeight="1" x14ac:dyDescent="0.25">
      <c r="A26" s="1"/>
      <c r="B26" s="1"/>
      <c r="C26" s="1"/>
      <c r="D26" s="1" t="s">
        <v>73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37"/>
      <c r="W26" s="1"/>
      <c r="X26" s="1"/>
      <c r="Y26" s="24"/>
      <c r="Z26" s="24"/>
      <c r="AA26" s="57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s="58" customFormat="1" ht="15" customHeight="1" x14ac:dyDescent="0.25">
      <c r="A27" s="1"/>
      <c r="B27" s="1"/>
      <c r="C27" s="1"/>
      <c r="D27" s="1" t="s">
        <v>99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37"/>
      <c r="W27" s="1"/>
      <c r="X27" s="1"/>
      <c r="Y27" s="24"/>
      <c r="Z27" s="24"/>
      <c r="AA27" s="57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37"/>
      <c r="W28" s="1"/>
      <c r="X28" s="1"/>
      <c r="Y28" s="24"/>
      <c r="Z28" s="24"/>
      <c r="AA28" s="57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59"/>
      <c r="N29" s="59"/>
      <c r="O29" s="24"/>
      <c r="P29" s="1"/>
      <c r="Q29" s="1"/>
      <c r="R29" s="1"/>
      <c r="S29" s="1"/>
      <c r="T29" s="1"/>
      <c r="U29" s="1"/>
      <c r="V29" s="37"/>
      <c r="W29" s="1"/>
      <c r="X29" s="24"/>
      <c r="Y29" s="24"/>
      <c r="Z29" s="24"/>
      <c r="AA29" s="24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59"/>
      <c r="N30" s="59"/>
      <c r="O30" s="24"/>
      <c r="P30" s="1"/>
      <c r="Q30" s="1"/>
      <c r="R30" s="1"/>
      <c r="S30" s="1"/>
      <c r="T30" s="1"/>
      <c r="U30" s="1"/>
      <c r="V30" s="37"/>
      <c r="W30" s="1"/>
      <c r="X30" s="24"/>
      <c r="Y30" s="24"/>
      <c r="Z30" s="24"/>
      <c r="AA30" s="24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59"/>
      <c r="N31" s="59"/>
      <c r="O31" s="24"/>
      <c r="P31" s="1"/>
      <c r="Q31" s="1"/>
      <c r="R31" s="1"/>
      <c r="S31" s="1"/>
      <c r="T31" s="1"/>
      <c r="U31" s="1"/>
      <c r="V31" s="37"/>
      <c r="W31" s="1"/>
      <c r="X31" s="24"/>
      <c r="Y31" s="24"/>
      <c r="Z31" s="24"/>
      <c r="AA31" s="24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9"/>
      <c r="N32" s="59"/>
      <c r="O32" s="24"/>
      <c r="P32" s="1"/>
      <c r="Q32" s="1"/>
      <c r="R32" s="1"/>
      <c r="S32" s="1"/>
      <c r="T32" s="1"/>
      <c r="U32" s="1"/>
      <c r="V32" s="37"/>
      <c r="W32" s="1"/>
      <c r="X32" s="24"/>
      <c r="Y32" s="24"/>
      <c r="Z32" s="24"/>
      <c r="AA32" s="24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9"/>
      <c r="N33" s="59"/>
      <c r="O33" s="24"/>
      <c r="P33" s="1"/>
      <c r="Q33" s="1"/>
      <c r="R33" s="1"/>
      <c r="S33" s="1"/>
      <c r="T33" s="1"/>
      <c r="U33" s="1"/>
      <c r="V33" s="37"/>
      <c r="W33" s="1"/>
      <c r="X33" s="24"/>
      <c r="Y33" s="24"/>
      <c r="Z33" s="24"/>
      <c r="AA33" s="24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9"/>
      <c r="N34" s="59"/>
      <c r="O34" s="24"/>
      <c r="P34" s="1"/>
      <c r="Q34" s="1"/>
      <c r="R34" s="1"/>
      <c r="S34" s="1"/>
      <c r="T34" s="1"/>
      <c r="U34" s="1"/>
      <c r="V34" s="37"/>
      <c r="W34" s="1"/>
      <c r="X34" s="24"/>
      <c r="Y34" s="24"/>
      <c r="Z34" s="24"/>
      <c r="AA34" s="24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9"/>
      <c r="N35" s="59"/>
      <c r="O35" s="24"/>
      <c r="P35" s="1"/>
      <c r="Q35" s="1"/>
      <c r="R35" s="1"/>
      <c r="S35" s="1"/>
      <c r="T35" s="1"/>
      <c r="U35" s="1"/>
      <c r="V35" s="37"/>
      <c r="W35" s="1"/>
      <c r="X35" s="24"/>
      <c r="Y35" s="24"/>
      <c r="Z35" s="24"/>
      <c r="AA35" s="24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9"/>
      <c r="N36" s="59"/>
      <c r="O36" s="24"/>
      <c r="P36" s="1"/>
      <c r="Q36" s="1"/>
      <c r="R36" s="1"/>
      <c r="S36" s="1"/>
      <c r="T36" s="1"/>
      <c r="U36" s="1"/>
      <c r="V36" s="37"/>
      <c r="W36" s="1"/>
      <c r="X36" s="24"/>
      <c r="Y36" s="24"/>
      <c r="Z36" s="24"/>
      <c r="AA36" s="24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9"/>
      <c r="N37" s="59"/>
      <c r="O37" s="24"/>
      <c r="P37" s="1"/>
      <c r="Q37" s="1"/>
      <c r="R37" s="1"/>
      <c r="S37" s="1"/>
      <c r="T37" s="1"/>
      <c r="U37" s="1"/>
      <c r="V37" s="37"/>
      <c r="W37" s="1"/>
      <c r="X37" s="24"/>
      <c r="Y37" s="24"/>
      <c r="Z37" s="24"/>
      <c r="AA37" s="24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9"/>
      <c r="N38" s="59"/>
      <c r="O38" s="24"/>
      <c r="P38" s="1"/>
      <c r="Q38" s="1"/>
      <c r="R38" s="1"/>
      <c r="S38" s="1"/>
      <c r="T38" s="1"/>
      <c r="U38" s="1"/>
      <c r="V38" s="37"/>
      <c r="W38" s="1"/>
      <c r="X38" s="24"/>
      <c r="Y38" s="24"/>
      <c r="Z38" s="24"/>
      <c r="AA38" s="24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9"/>
      <c r="N39" s="59"/>
      <c r="O39" s="24"/>
      <c r="P39" s="1"/>
      <c r="Q39" s="1"/>
      <c r="R39" s="1"/>
      <c r="S39" s="1"/>
      <c r="T39" s="1"/>
      <c r="U39" s="1"/>
      <c r="V39" s="37"/>
      <c r="W39" s="1"/>
      <c r="X39" s="24"/>
      <c r="Y39" s="24"/>
      <c r="Z39" s="24"/>
      <c r="AA39" s="24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9"/>
      <c r="N40" s="59"/>
      <c r="O40" s="24"/>
      <c r="P40" s="1"/>
      <c r="Q40" s="1"/>
      <c r="R40" s="1"/>
      <c r="S40" s="1"/>
      <c r="T40" s="1"/>
      <c r="U40" s="1"/>
      <c r="V40" s="37"/>
      <c r="W40" s="1"/>
      <c r="X40" s="24"/>
      <c r="Y40" s="24"/>
      <c r="Z40" s="24"/>
      <c r="AA40" s="24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9"/>
      <c r="N41" s="59"/>
      <c r="O41" s="24"/>
      <c r="P41" s="1"/>
      <c r="Q41" s="1"/>
      <c r="R41" s="1"/>
      <c r="S41" s="1"/>
      <c r="T41" s="1"/>
      <c r="U41" s="1"/>
      <c r="V41" s="37"/>
      <c r="W41" s="1"/>
      <c r="X41" s="24"/>
      <c r="Y41" s="24"/>
      <c r="Z41" s="24"/>
      <c r="AA41" s="24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9"/>
      <c r="N42" s="59"/>
      <c r="O42" s="24"/>
      <c r="P42" s="1"/>
      <c r="Q42" s="1"/>
      <c r="R42" s="1"/>
      <c r="S42" s="1"/>
      <c r="T42" s="1"/>
      <c r="U42" s="1"/>
      <c r="V42" s="37"/>
      <c r="W42" s="1"/>
      <c r="X42" s="24"/>
      <c r="Y42" s="24"/>
      <c r="Z42" s="24"/>
      <c r="AA42" s="24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9"/>
      <c r="N43" s="59"/>
      <c r="O43" s="24"/>
      <c r="P43" s="1"/>
      <c r="Q43" s="1"/>
      <c r="R43" s="1"/>
      <c r="S43" s="1"/>
      <c r="T43" s="1"/>
      <c r="U43" s="1"/>
      <c r="V43" s="37"/>
      <c r="W43" s="1"/>
      <c r="X43" s="24"/>
      <c r="Y43" s="24"/>
      <c r="Z43" s="24"/>
      <c r="AA43" s="24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9"/>
      <c r="N44" s="59"/>
      <c r="O44" s="24"/>
      <c r="P44" s="1"/>
      <c r="Q44" s="1"/>
      <c r="R44" s="1"/>
      <c r="S44" s="1"/>
      <c r="T44" s="1"/>
      <c r="U44" s="1"/>
      <c r="V44" s="37"/>
      <c r="W44" s="1"/>
      <c r="X44" s="24"/>
      <c r="Y44" s="24"/>
      <c r="Z44" s="24"/>
      <c r="AA44" s="24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9"/>
      <c r="N45" s="59"/>
      <c r="O45" s="24"/>
      <c r="P45" s="1"/>
      <c r="Q45" s="1"/>
      <c r="R45" s="1"/>
      <c r="S45" s="1"/>
      <c r="T45" s="1"/>
      <c r="U45" s="1"/>
      <c r="V45" s="37"/>
      <c r="W45" s="1"/>
      <c r="X45" s="24"/>
      <c r="Y45" s="24"/>
      <c r="Z45" s="24"/>
      <c r="AA45" s="24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9"/>
      <c r="N46" s="59"/>
      <c r="O46" s="24"/>
      <c r="P46" s="1"/>
      <c r="Q46" s="1"/>
      <c r="R46" s="1"/>
      <c r="S46" s="1"/>
      <c r="T46" s="1"/>
      <c r="U46" s="1"/>
      <c r="V46" s="37"/>
      <c r="W46" s="1"/>
      <c r="X46" s="24"/>
      <c r="Y46" s="24"/>
      <c r="Z46" s="24"/>
      <c r="AA46" s="24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59"/>
      <c r="N47" s="59"/>
      <c r="O47" s="24"/>
      <c r="P47" s="1"/>
      <c r="Q47" s="1"/>
      <c r="R47" s="1"/>
      <c r="S47" s="1"/>
      <c r="T47" s="1"/>
      <c r="U47" s="1"/>
      <c r="V47" s="37"/>
      <c r="W47" s="1"/>
      <c r="X47" s="24"/>
      <c r="Y47" s="24"/>
      <c r="Z47" s="24"/>
      <c r="AA47" s="24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9"/>
      <c r="N48" s="59"/>
      <c r="O48" s="24"/>
      <c r="P48" s="1"/>
      <c r="Q48" s="1"/>
      <c r="R48" s="1"/>
      <c r="S48" s="1"/>
      <c r="T48" s="1"/>
      <c r="U48" s="1"/>
      <c r="V48" s="37"/>
      <c r="W48" s="1"/>
      <c r="X48" s="24"/>
      <c r="Y48" s="24"/>
      <c r="Z48" s="24"/>
      <c r="AA48" s="24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59"/>
      <c r="N49" s="59"/>
      <c r="O49" s="24"/>
      <c r="P49" s="1"/>
      <c r="Q49" s="1"/>
      <c r="R49" s="1"/>
      <c r="S49" s="1"/>
      <c r="T49" s="1"/>
      <c r="U49" s="1"/>
      <c r="V49" s="37"/>
      <c r="W49" s="1"/>
      <c r="X49" s="24"/>
      <c r="Y49" s="24"/>
      <c r="Z49" s="24"/>
      <c r="AA49" s="24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59"/>
      <c r="N50" s="59"/>
      <c r="O50" s="24"/>
      <c r="P50" s="1"/>
      <c r="Q50" s="1"/>
      <c r="R50" s="1"/>
      <c r="S50" s="1"/>
      <c r="T50" s="1"/>
      <c r="U50" s="1"/>
      <c r="V50" s="37"/>
      <c r="W50" s="1"/>
      <c r="X50" s="24"/>
      <c r="Y50" s="24"/>
      <c r="Z50" s="24"/>
      <c r="AA50" s="24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59"/>
      <c r="N51" s="59"/>
      <c r="O51" s="24"/>
      <c r="P51" s="1"/>
      <c r="Q51" s="1"/>
      <c r="R51" s="1"/>
      <c r="S51" s="1"/>
      <c r="T51" s="1"/>
      <c r="U51" s="1"/>
      <c r="V51" s="37"/>
      <c r="W51" s="1"/>
      <c r="X51" s="24"/>
      <c r="Y51" s="24"/>
      <c r="Z51" s="24"/>
      <c r="AA51" s="24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59"/>
      <c r="N52" s="59"/>
      <c r="O52" s="24"/>
      <c r="P52" s="1"/>
      <c r="Q52" s="1"/>
      <c r="R52" s="1"/>
      <c r="S52" s="1"/>
      <c r="T52" s="1"/>
      <c r="U52" s="1"/>
      <c r="V52" s="37"/>
      <c r="W52" s="1"/>
      <c r="X52" s="24"/>
      <c r="Y52" s="24"/>
      <c r="Z52" s="24"/>
      <c r="AA52" s="24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59"/>
      <c r="N53" s="59"/>
      <c r="O53" s="24"/>
      <c r="P53" s="1"/>
      <c r="Q53" s="1"/>
      <c r="R53" s="1"/>
      <c r="S53" s="1"/>
      <c r="T53" s="1"/>
      <c r="U53" s="1"/>
      <c r="V53" s="37"/>
      <c r="W53" s="1"/>
      <c r="X53" s="24"/>
      <c r="Y53" s="24"/>
      <c r="Z53" s="24"/>
      <c r="AA53" s="24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ht="15" customHeight="1" x14ac:dyDescent="0.25">
      <c r="P54" s="1"/>
      <c r="Q54" s="1"/>
      <c r="R54" s="1"/>
      <c r="S54" s="1"/>
      <c r="T54" s="1"/>
    </row>
    <row r="55" spans="1:42" ht="15" customHeight="1" x14ac:dyDescent="0.25">
      <c r="P55" s="1"/>
      <c r="Q55" s="1"/>
      <c r="R55" s="1"/>
      <c r="S55" s="1"/>
      <c r="T55" s="1"/>
    </row>
    <row r="56" spans="1:42" ht="15" customHeight="1" x14ac:dyDescent="0.25">
      <c r="P56" s="1"/>
      <c r="Q56" s="1"/>
      <c r="R56" s="1"/>
      <c r="S56" s="1"/>
      <c r="T56" s="1"/>
    </row>
    <row r="57" spans="1:42" ht="15" customHeight="1" x14ac:dyDescent="0.25">
      <c r="P57" s="1"/>
      <c r="Q57" s="1"/>
      <c r="R57" s="1"/>
      <c r="S57" s="1"/>
      <c r="T57" s="1"/>
    </row>
    <row r="58" spans="1:42" ht="15" customHeight="1" x14ac:dyDescent="0.25">
      <c r="P58" s="1"/>
      <c r="Q58" s="1"/>
      <c r="R58" s="1"/>
      <c r="S58" s="1"/>
      <c r="T58" s="1"/>
    </row>
    <row r="59" spans="1:42" ht="15" customHeight="1" x14ac:dyDescent="0.25">
      <c r="P59" s="1"/>
      <c r="Q59" s="1"/>
      <c r="R59" s="1"/>
      <c r="S59" s="1"/>
      <c r="T59" s="1"/>
    </row>
    <row r="60" spans="1:42" ht="15" customHeight="1" x14ac:dyDescent="0.25">
      <c r="P60" s="1"/>
      <c r="Q60" s="1"/>
      <c r="R60" s="1"/>
      <c r="S60" s="1"/>
      <c r="T60" s="1"/>
    </row>
    <row r="61" spans="1:42" ht="15" customHeight="1" x14ac:dyDescent="0.25">
      <c r="P61" s="1"/>
      <c r="Q61" s="1"/>
      <c r="R61" s="1"/>
      <c r="S61" s="1"/>
      <c r="T61" s="1"/>
    </row>
    <row r="62" spans="1:42" ht="15" customHeight="1" x14ac:dyDescent="0.25">
      <c r="P62" s="1"/>
      <c r="Q62" s="1"/>
      <c r="R62" s="1"/>
      <c r="S62" s="1"/>
      <c r="T62" s="1"/>
    </row>
    <row r="63" spans="1:42" ht="15" customHeight="1" x14ac:dyDescent="0.25">
      <c r="P63" s="1"/>
      <c r="Q63" s="1"/>
      <c r="R63" s="1"/>
      <c r="S63" s="1"/>
      <c r="T63" s="1"/>
    </row>
    <row r="64" spans="1:42" ht="15" customHeight="1" x14ac:dyDescent="0.25">
      <c r="P64" s="1"/>
      <c r="Q64" s="1"/>
      <c r="R64" s="1"/>
      <c r="S64" s="1"/>
      <c r="T64" s="1"/>
    </row>
    <row r="65" spans="16:20" ht="15" customHeight="1" x14ac:dyDescent="0.25">
      <c r="P65" s="1"/>
      <c r="Q65" s="1"/>
      <c r="R65" s="1"/>
      <c r="S65" s="1"/>
      <c r="T65" s="1"/>
    </row>
    <row r="66" spans="16:20" ht="15" customHeight="1" x14ac:dyDescent="0.25">
      <c r="P66" s="1"/>
      <c r="Q66" s="1"/>
      <c r="R66" s="1"/>
      <c r="S66" s="1"/>
      <c r="T66" s="1"/>
    </row>
    <row r="67" spans="16:20" ht="15" customHeight="1" x14ac:dyDescent="0.25">
      <c r="P67" s="1"/>
      <c r="Q67" s="1"/>
      <c r="R67" s="1"/>
      <c r="S67" s="1"/>
      <c r="T67" s="1"/>
    </row>
    <row r="68" spans="16:20" ht="15" customHeight="1" x14ac:dyDescent="0.25">
      <c r="P68" s="1"/>
      <c r="Q68" s="1"/>
      <c r="R68" s="1"/>
      <c r="S68" s="1"/>
      <c r="T68" s="1"/>
    </row>
    <row r="69" spans="16:20" ht="15" customHeight="1" x14ac:dyDescent="0.25">
      <c r="P69" s="1"/>
      <c r="Q69" s="1"/>
      <c r="R69" s="1"/>
      <c r="S69" s="1"/>
      <c r="T69" s="1"/>
    </row>
    <row r="70" spans="16:20" ht="15" customHeight="1" x14ac:dyDescent="0.25">
      <c r="P70" s="1"/>
      <c r="Q70" s="1"/>
      <c r="R70" s="1"/>
      <c r="S70" s="1"/>
      <c r="T70" s="1"/>
    </row>
    <row r="71" spans="16:20" ht="15" customHeight="1" x14ac:dyDescent="0.25">
      <c r="P71" s="1"/>
      <c r="Q71" s="1"/>
      <c r="R71" s="1"/>
      <c r="S71" s="1"/>
      <c r="T71" s="1"/>
    </row>
    <row r="72" spans="16:20" ht="15" customHeight="1" x14ac:dyDescent="0.25">
      <c r="P72" s="1"/>
      <c r="Q72" s="1"/>
      <c r="R72" s="1"/>
      <c r="S72" s="1"/>
      <c r="T72" s="1"/>
    </row>
    <row r="73" spans="16:20" ht="15" customHeight="1" x14ac:dyDescent="0.25">
      <c r="P73" s="1"/>
      <c r="Q73" s="1"/>
      <c r="R73" s="1"/>
      <c r="S73" s="1"/>
      <c r="T73" s="1"/>
    </row>
    <row r="74" spans="16:20" ht="15" customHeight="1" x14ac:dyDescent="0.25">
      <c r="P74" s="1"/>
      <c r="Q74" s="1"/>
      <c r="R74" s="1"/>
      <c r="S74" s="1"/>
      <c r="T74" s="1"/>
    </row>
    <row r="75" spans="16:20" ht="15" customHeight="1" x14ac:dyDescent="0.25">
      <c r="P75" s="1"/>
      <c r="Q75" s="1"/>
      <c r="R75" s="1"/>
      <c r="S75" s="1"/>
      <c r="T75" s="1"/>
    </row>
    <row r="76" spans="16:20" ht="15" customHeight="1" x14ac:dyDescent="0.25">
      <c r="P76" s="1"/>
      <c r="Q76" s="1"/>
      <c r="R76" s="1"/>
      <c r="S76" s="1"/>
      <c r="T76" s="1"/>
    </row>
    <row r="77" spans="16:20" ht="15" customHeight="1" x14ac:dyDescent="0.25">
      <c r="P77" s="1"/>
      <c r="Q77" s="1"/>
      <c r="R77" s="1"/>
      <c r="S77" s="1"/>
      <c r="T77" s="1"/>
    </row>
    <row r="78" spans="16:20" ht="15" customHeight="1" x14ac:dyDescent="0.25">
      <c r="P78" s="1"/>
      <c r="Q78" s="1"/>
      <c r="R78" s="1"/>
      <c r="S78" s="1"/>
      <c r="T78" s="1"/>
    </row>
    <row r="79" spans="16:20" ht="15" customHeight="1" x14ac:dyDescent="0.25">
      <c r="P79" s="1"/>
      <c r="Q79" s="1"/>
      <c r="R79" s="1"/>
      <c r="S79" s="1"/>
      <c r="T79" s="1"/>
    </row>
    <row r="80" spans="16:20" ht="15" customHeight="1" x14ac:dyDescent="0.25">
      <c r="P80" s="1"/>
      <c r="Q80" s="1"/>
      <c r="R80" s="1"/>
      <c r="S80" s="1"/>
      <c r="T80" s="1"/>
    </row>
    <row r="81" spans="16:20" ht="15" customHeight="1" x14ac:dyDescent="0.25">
      <c r="P81" s="1"/>
      <c r="Q81" s="1"/>
      <c r="R81" s="1"/>
      <c r="S81" s="1"/>
      <c r="T81" s="1"/>
    </row>
    <row r="82" spans="16:20" ht="15" customHeight="1" x14ac:dyDescent="0.25">
      <c r="P82" s="1"/>
      <c r="Q82" s="1"/>
      <c r="R82" s="1"/>
      <c r="S82" s="1"/>
      <c r="T82" s="1"/>
    </row>
    <row r="83" spans="16:20" ht="15" customHeight="1" x14ac:dyDescent="0.25">
      <c r="P83" s="1"/>
      <c r="Q83" s="1"/>
      <c r="R83" s="1"/>
      <c r="S83" s="1"/>
      <c r="T83" s="1"/>
    </row>
    <row r="84" spans="16:20" ht="15" customHeight="1" x14ac:dyDescent="0.25">
      <c r="P84" s="1"/>
      <c r="Q84" s="1"/>
      <c r="R84" s="1"/>
      <c r="S84" s="1"/>
      <c r="T84" s="1"/>
    </row>
    <row r="85" spans="16:20" ht="15" customHeight="1" x14ac:dyDescent="0.25">
      <c r="P85" s="1"/>
      <c r="Q85" s="1"/>
      <c r="R85" s="1"/>
      <c r="S85" s="1"/>
      <c r="T85" s="1"/>
    </row>
    <row r="86" spans="16:20" ht="15" customHeight="1" x14ac:dyDescent="0.25">
      <c r="P86" s="1"/>
      <c r="Q86" s="1"/>
      <c r="R86" s="1"/>
      <c r="S86" s="1"/>
      <c r="T86" s="1"/>
    </row>
    <row r="87" spans="16:20" ht="15" customHeight="1" x14ac:dyDescent="0.25">
      <c r="P87" s="8"/>
      <c r="Q87" s="8"/>
      <c r="R87" s="8"/>
      <c r="S87" s="1"/>
      <c r="T87" s="24"/>
    </row>
    <row r="88" spans="16:20" ht="15" customHeight="1" x14ac:dyDescent="0.25">
      <c r="P88" s="8"/>
      <c r="Q88" s="8"/>
      <c r="R88" s="8"/>
      <c r="S88" s="1"/>
      <c r="T88" s="24"/>
    </row>
    <row r="89" spans="16:20" ht="15" customHeight="1" x14ac:dyDescent="0.25">
      <c r="P89" s="8"/>
      <c r="Q89" s="8"/>
      <c r="R89" s="8"/>
    </row>
    <row r="90" spans="16:20" ht="15" customHeight="1" x14ac:dyDescent="0.25">
      <c r="P90" s="8"/>
      <c r="Q90" s="8"/>
      <c r="R90" s="8"/>
    </row>
    <row r="91" spans="16:20" ht="15" customHeight="1" x14ac:dyDescent="0.25">
      <c r="P91" s="8"/>
      <c r="Q91" s="8"/>
      <c r="R91" s="8"/>
      <c r="S91" s="1"/>
      <c r="T91" s="24"/>
    </row>
    <row r="92" spans="16:20" ht="15" customHeight="1" x14ac:dyDescent="0.25">
      <c r="P92" s="8"/>
      <c r="Q92" s="8"/>
      <c r="R92" s="8"/>
      <c r="S92" s="1"/>
      <c r="T92" s="24"/>
    </row>
  </sheetData>
  <sortState ref="B12:AJ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"/>
  <sheetViews>
    <sheetView zoomScale="97" zoomScaleNormal="97" workbookViewId="0"/>
  </sheetViews>
  <sheetFormatPr defaultRowHeight="15" x14ac:dyDescent="0.25"/>
  <cols>
    <col min="1" max="1" width="0.7109375" style="89" customWidth="1"/>
    <col min="2" max="2" width="29.7109375" style="90" customWidth="1"/>
    <col min="3" max="3" width="21.5703125" style="91" customWidth="1"/>
    <col min="4" max="4" width="10.5703125" style="92" customWidth="1"/>
    <col min="5" max="5" width="11" style="92" customWidth="1"/>
    <col min="6" max="6" width="0.7109375" style="36" customWidth="1"/>
    <col min="7" max="11" width="5.28515625" style="91" customWidth="1"/>
    <col min="12" max="12" width="6.42578125" style="91" customWidth="1"/>
    <col min="13" max="16" width="5.28515625" style="91" customWidth="1"/>
    <col min="17" max="21" width="6.7109375" style="91" customWidth="1"/>
    <col min="22" max="22" width="10.85546875" style="91" customWidth="1"/>
    <col min="23" max="23" width="19.7109375" style="92" customWidth="1"/>
    <col min="24" max="24" width="9.7109375" style="91" customWidth="1"/>
    <col min="25" max="30" width="9.140625" style="93"/>
  </cols>
  <sheetData>
    <row r="1" spans="1:32" ht="18.75" x14ac:dyDescent="0.3">
      <c r="A1" s="8"/>
      <c r="B1" s="75" t="s">
        <v>50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7"/>
      <c r="X1" s="73"/>
      <c r="Y1" s="78"/>
      <c r="Z1" s="78"/>
      <c r="AA1" s="78"/>
      <c r="AB1" s="78"/>
      <c r="AC1" s="78"/>
      <c r="AD1" s="78"/>
    </row>
    <row r="2" spans="1:32" x14ac:dyDescent="0.25">
      <c r="A2" s="8"/>
      <c r="B2" s="94" t="s">
        <v>41</v>
      </c>
      <c r="C2" s="95" t="s">
        <v>42</v>
      </c>
      <c r="D2" s="79"/>
      <c r="E2" s="8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0"/>
      <c r="X2" s="41"/>
      <c r="Y2" s="78"/>
      <c r="Z2" s="78"/>
      <c r="AA2" s="78"/>
      <c r="AB2" s="78"/>
      <c r="AC2" s="78"/>
      <c r="AD2" s="78"/>
    </row>
    <row r="3" spans="1:32" x14ac:dyDescent="0.25">
      <c r="A3" s="8"/>
      <c r="B3" s="81" t="s">
        <v>51</v>
      </c>
      <c r="C3" s="22" t="s">
        <v>52</v>
      </c>
      <c r="D3" s="82" t="s">
        <v>53</v>
      </c>
      <c r="E3" s="83" t="s">
        <v>1</v>
      </c>
      <c r="F3" s="24"/>
      <c r="G3" s="84" t="s">
        <v>54</v>
      </c>
      <c r="H3" s="85" t="s">
        <v>55</v>
      </c>
      <c r="I3" s="85" t="s">
        <v>30</v>
      </c>
      <c r="J3" s="17" t="s">
        <v>56</v>
      </c>
      <c r="K3" s="86" t="s">
        <v>57</v>
      </c>
      <c r="L3" s="86" t="s">
        <v>58</v>
      </c>
      <c r="M3" s="84" t="s">
        <v>59</v>
      </c>
      <c r="N3" s="84" t="s">
        <v>29</v>
      </c>
      <c r="O3" s="85" t="s">
        <v>60</v>
      </c>
      <c r="P3" s="84" t="s">
        <v>55</v>
      </c>
      <c r="Q3" s="84" t="s">
        <v>3</v>
      </c>
      <c r="R3" s="84">
        <v>1</v>
      </c>
      <c r="S3" s="84">
        <v>2</v>
      </c>
      <c r="T3" s="84">
        <v>3</v>
      </c>
      <c r="U3" s="84" t="s">
        <v>61</v>
      </c>
      <c r="V3" s="17" t="s">
        <v>21</v>
      </c>
      <c r="W3" s="16" t="s">
        <v>62</v>
      </c>
      <c r="X3" s="16" t="s">
        <v>63</v>
      </c>
      <c r="Y3" s="78"/>
      <c r="Z3" s="78"/>
      <c r="AA3" s="78"/>
      <c r="AB3" s="78"/>
      <c r="AC3" s="78"/>
      <c r="AD3" s="78"/>
    </row>
    <row r="4" spans="1:32" x14ac:dyDescent="0.25">
      <c r="A4" s="8"/>
      <c r="B4" s="124" t="s">
        <v>64</v>
      </c>
      <c r="C4" s="125" t="s">
        <v>88</v>
      </c>
      <c r="D4" s="96" t="s">
        <v>65</v>
      </c>
      <c r="E4" s="97" t="s">
        <v>66</v>
      </c>
      <c r="F4" s="67"/>
      <c r="G4" s="98"/>
      <c r="H4" s="98"/>
      <c r="I4" s="98">
        <v>1</v>
      </c>
      <c r="J4" s="98" t="s">
        <v>67</v>
      </c>
      <c r="K4" s="98">
        <v>6</v>
      </c>
      <c r="L4" s="98"/>
      <c r="M4" s="98">
        <v>1</v>
      </c>
      <c r="N4" s="99"/>
      <c r="O4" s="126">
        <v>1</v>
      </c>
      <c r="P4" s="126"/>
      <c r="Q4" s="127" t="s">
        <v>89</v>
      </c>
      <c r="R4" s="127" t="s">
        <v>90</v>
      </c>
      <c r="S4" s="127" t="s">
        <v>91</v>
      </c>
      <c r="T4" s="127"/>
      <c r="U4" s="127" t="s">
        <v>92</v>
      </c>
      <c r="V4" s="128">
        <v>0.2</v>
      </c>
      <c r="W4" s="96" t="s">
        <v>68</v>
      </c>
      <c r="X4" s="129">
        <v>1682</v>
      </c>
      <c r="Y4" s="78"/>
      <c r="Z4" s="78"/>
      <c r="AA4" s="78"/>
      <c r="AB4" s="78"/>
      <c r="AC4" s="78"/>
      <c r="AD4" s="78"/>
    </row>
    <row r="5" spans="1:32" x14ac:dyDescent="0.25">
      <c r="A5" s="23"/>
      <c r="B5" s="87"/>
      <c r="C5" s="1"/>
      <c r="D5" s="87"/>
      <c r="E5" s="88"/>
      <c r="G5" s="1"/>
      <c r="H5" s="37"/>
      <c r="I5" s="1"/>
      <c r="J5" s="24"/>
      <c r="K5" s="24"/>
      <c r="L5" s="24"/>
      <c r="M5" s="1"/>
      <c r="N5" s="1"/>
      <c r="O5" s="1"/>
      <c r="P5" s="1"/>
      <c r="Q5" s="1"/>
      <c r="R5" s="1"/>
      <c r="S5" s="1"/>
      <c r="T5" s="1"/>
      <c r="U5" s="1"/>
      <c r="V5" s="1"/>
      <c r="W5" s="87"/>
      <c r="X5" s="1"/>
      <c r="Y5" s="78"/>
      <c r="Z5" s="78"/>
      <c r="AA5" s="78"/>
      <c r="AB5" s="78"/>
      <c r="AC5" s="78"/>
      <c r="AD5" s="78"/>
    </row>
    <row r="6" spans="1:32" s="89" customFormat="1" ht="18.75" customHeight="1" x14ac:dyDescent="0.2">
      <c r="A6" s="8"/>
      <c r="B6" s="101" t="s">
        <v>74</v>
      </c>
      <c r="C6" s="76"/>
      <c r="D6" s="77"/>
      <c r="E6" s="77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7"/>
      <c r="X6" s="73"/>
      <c r="Y6" s="24"/>
      <c r="Z6" s="24"/>
      <c r="AA6" s="24"/>
      <c r="AB6" s="24"/>
      <c r="AC6" s="24"/>
      <c r="AD6" s="24"/>
      <c r="AE6" s="24"/>
      <c r="AF6" s="24"/>
    </row>
    <row r="7" spans="1:32" s="102" customFormat="1" ht="15" customHeight="1" x14ac:dyDescent="0.2">
      <c r="A7" s="23"/>
      <c r="B7" s="81" t="s">
        <v>75</v>
      </c>
      <c r="C7" s="22" t="s">
        <v>76</v>
      </c>
      <c r="D7" s="82" t="s">
        <v>53</v>
      </c>
      <c r="E7" s="83" t="s">
        <v>1</v>
      </c>
      <c r="F7" s="37"/>
      <c r="G7" s="84" t="s">
        <v>54</v>
      </c>
      <c r="H7" s="85" t="s">
        <v>55</v>
      </c>
      <c r="I7" s="85" t="s">
        <v>30</v>
      </c>
      <c r="J7" s="17" t="s">
        <v>56</v>
      </c>
      <c r="K7" s="86" t="s">
        <v>57</v>
      </c>
      <c r="L7" s="86" t="s">
        <v>58</v>
      </c>
      <c r="M7" s="84" t="s">
        <v>59</v>
      </c>
      <c r="N7" s="84" t="s">
        <v>29</v>
      </c>
      <c r="O7" s="85" t="s">
        <v>60</v>
      </c>
      <c r="P7" s="84" t="s">
        <v>55</v>
      </c>
      <c r="Q7" s="84" t="s">
        <v>3</v>
      </c>
      <c r="R7" s="84">
        <v>1</v>
      </c>
      <c r="S7" s="84">
        <v>2</v>
      </c>
      <c r="T7" s="84">
        <v>3</v>
      </c>
      <c r="U7" s="84" t="s">
        <v>61</v>
      </c>
      <c r="V7" s="17" t="s">
        <v>77</v>
      </c>
      <c r="W7" s="16" t="s">
        <v>62</v>
      </c>
      <c r="X7" s="16" t="s">
        <v>63</v>
      </c>
      <c r="Y7" s="24"/>
      <c r="Z7" s="24"/>
      <c r="AA7" s="24"/>
      <c r="AB7" s="24"/>
      <c r="AC7" s="24"/>
      <c r="AD7" s="24"/>
      <c r="AE7" s="24"/>
      <c r="AF7" s="24"/>
    </row>
    <row r="8" spans="1:32" s="102" customFormat="1" ht="15" customHeight="1" x14ac:dyDescent="0.2">
      <c r="A8" s="23"/>
      <c r="B8" s="130" t="s">
        <v>78</v>
      </c>
      <c r="C8" s="131" t="s">
        <v>82</v>
      </c>
      <c r="D8" s="103" t="s">
        <v>79</v>
      </c>
      <c r="E8" s="104" t="s">
        <v>72</v>
      </c>
      <c r="F8" s="132"/>
      <c r="G8" s="105"/>
      <c r="H8" s="106"/>
      <c r="I8" s="105">
        <v>1</v>
      </c>
      <c r="J8" s="105" t="s">
        <v>67</v>
      </c>
      <c r="K8" s="105">
        <v>8</v>
      </c>
      <c r="L8" s="106"/>
      <c r="M8" s="107">
        <v>1</v>
      </c>
      <c r="N8" s="107"/>
      <c r="O8" s="133"/>
      <c r="P8" s="133"/>
      <c r="Q8" s="134" t="s">
        <v>90</v>
      </c>
      <c r="R8" s="135" t="s">
        <v>90</v>
      </c>
      <c r="S8" s="135"/>
      <c r="T8" s="135"/>
      <c r="U8" s="135"/>
      <c r="V8" s="136">
        <v>0</v>
      </c>
      <c r="W8" s="104" t="s">
        <v>80</v>
      </c>
      <c r="X8" s="137">
        <v>804</v>
      </c>
      <c r="Y8" s="24"/>
      <c r="Z8" s="24"/>
      <c r="AA8" s="24"/>
      <c r="AB8" s="24"/>
      <c r="AC8" s="24"/>
      <c r="AD8" s="24"/>
      <c r="AE8" s="24"/>
      <c r="AF8" s="24"/>
    </row>
    <row r="9" spans="1:32" x14ac:dyDescent="0.25">
      <c r="A9" s="23"/>
      <c r="B9" s="108" t="s">
        <v>81</v>
      </c>
      <c r="C9" s="109" t="s">
        <v>83</v>
      </c>
      <c r="D9" s="110"/>
      <c r="E9" s="111"/>
      <c r="F9" s="112"/>
      <c r="G9" s="113"/>
      <c r="H9" s="111"/>
      <c r="I9" s="114"/>
      <c r="J9" s="111"/>
      <c r="K9" s="111"/>
      <c r="L9" s="111"/>
      <c r="M9" s="111"/>
      <c r="N9" s="111"/>
      <c r="O9" s="111"/>
      <c r="P9" s="111"/>
      <c r="Q9" s="111"/>
      <c r="R9" s="109"/>
      <c r="S9" s="111"/>
      <c r="T9" s="111"/>
      <c r="U9" s="111"/>
      <c r="V9" s="111"/>
      <c r="W9" s="109"/>
      <c r="X9" s="115"/>
      <c r="Y9" s="78"/>
      <c r="Z9" s="78"/>
      <c r="AA9" s="78"/>
      <c r="AB9" s="78"/>
      <c r="AC9" s="78"/>
      <c r="AD9" s="78"/>
    </row>
    <row r="10" spans="1:32" x14ac:dyDescent="0.25">
      <c r="A10" s="23"/>
      <c r="B10" s="116"/>
      <c r="C10" s="117"/>
      <c r="D10" s="118"/>
      <c r="E10" s="119"/>
      <c r="F10" s="119"/>
      <c r="G10" s="117"/>
      <c r="H10" s="100"/>
      <c r="I10" s="100"/>
      <c r="J10" s="100"/>
      <c r="K10" s="100"/>
      <c r="L10" s="100"/>
      <c r="M10" s="117"/>
      <c r="N10" s="100"/>
      <c r="O10" s="100"/>
      <c r="P10" s="100"/>
      <c r="Q10" s="100"/>
      <c r="R10" s="117"/>
      <c r="S10" s="100"/>
      <c r="T10" s="100"/>
      <c r="U10" s="100"/>
      <c r="V10" s="100"/>
      <c r="W10" s="117"/>
      <c r="X10" s="120"/>
      <c r="Y10" s="78"/>
      <c r="Z10" s="78"/>
      <c r="AA10" s="78"/>
      <c r="AB10" s="78"/>
      <c r="AC10" s="78"/>
      <c r="AD10" s="78"/>
    </row>
    <row r="11" spans="1:32" s="102" customFormat="1" ht="15" customHeight="1" x14ac:dyDescent="0.25">
      <c r="A11" s="23"/>
      <c r="B11" s="87"/>
      <c r="C11" s="1"/>
      <c r="D11" s="87"/>
      <c r="E11" s="88"/>
      <c r="F11" s="36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87"/>
      <c r="X11" s="1"/>
      <c r="Y11" s="24"/>
      <c r="Z11" s="24"/>
      <c r="AA11" s="24"/>
      <c r="AB11" s="24"/>
      <c r="AC11" s="24"/>
      <c r="AD11" s="24"/>
      <c r="AE11" s="24"/>
      <c r="AF11" s="24"/>
    </row>
    <row r="12" spans="1:32" x14ac:dyDescent="0.25">
      <c r="A12" s="23"/>
      <c r="B12" s="87"/>
      <c r="C12" s="1"/>
      <c r="D12" s="87"/>
      <c r="E12" s="88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87"/>
      <c r="X12" s="1"/>
      <c r="Y12" s="78"/>
      <c r="Z12" s="78"/>
      <c r="AA12" s="78"/>
      <c r="AB12" s="78"/>
      <c r="AC12" s="78"/>
      <c r="AD12" s="78"/>
    </row>
    <row r="13" spans="1:32" x14ac:dyDescent="0.25">
      <c r="A13" s="23"/>
      <c r="B13" s="87"/>
      <c r="C13" s="1"/>
      <c r="D13" s="87"/>
      <c r="E13" s="88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87"/>
      <c r="X13" s="1"/>
      <c r="Y13" s="78"/>
      <c r="Z13" s="78"/>
      <c r="AA13" s="78"/>
      <c r="AB13" s="78"/>
      <c r="AC13" s="78"/>
      <c r="AD13" s="78"/>
    </row>
    <row r="14" spans="1:32" x14ac:dyDescent="0.25">
      <c r="A14" s="23"/>
      <c r="B14" s="87"/>
      <c r="C14" s="1"/>
      <c r="D14" s="87"/>
      <c r="E14" s="88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87"/>
      <c r="X14" s="1"/>
      <c r="Y14" s="78"/>
      <c r="Z14" s="78"/>
      <c r="AA14" s="78"/>
      <c r="AB14" s="78"/>
      <c r="AC14" s="78"/>
      <c r="AD14" s="78"/>
    </row>
    <row r="15" spans="1:32" x14ac:dyDescent="0.25">
      <c r="A15" s="23"/>
      <c r="B15" s="87"/>
      <c r="C15" s="1"/>
      <c r="D15" s="87"/>
      <c r="E15" s="88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87"/>
      <c r="X15" s="1"/>
      <c r="Y15" s="78"/>
      <c r="Z15" s="78"/>
      <c r="AA15" s="78"/>
      <c r="AB15" s="78"/>
      <c r="AC15" s="78"/>
      <c r="AD15" s="78"/>
    </row>
    <row r="16" spans="1:32" x14ac:dyDescent="0.25">
      <c r="A16" s="23"/>
      <c r="B16" s="87"/>
      <c r="C16" s="1"/>
      <c r="D16" s="87"/>
      <c r="E16" s="88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87"/>
      <c r="X16" s="1"/>
      <c r="Y16" s="78"/>
      <c r="Z16" s="78"/>
      <c r="AA16" s="78"/>
      <c r="AB16" s="78"/>
      <c r="AC16" s="78"/>
      <c r="AD16" s="78"/>
    </row>
    <row r="17" spans="1:30" x14ac:dyDescent="0.25">
      <c r="A17" s="23"/>
      <c r="B17" s="87"/>
      <c r="C17" s="1"/>
      <c r="D17" s="87"/>
      <c r="E17" s="88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87"/>
      <c r="X17" s="1"/>
      <c r="Y17" s="78"/>
      <c r="Z17" s="78"/>
      <c r="AA17" s="78"/>
      <c r="AB17" s="78"/>
      <c r="AC17" s="78"/>
      <c r="AD17" s="78"/>
    </row>
    <row r="18" spans="1:30" x14ac:dyDescent="0.25">
      <c r="A18" s="23"/>
      <c r="B18" s="87"/>
      <c r="C18" s="1"/>
      <c r="D18" s="87"/>
      <c r="E18" s="88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87"/>
      <c r="X18" s="1"/>
      <c r="Y18" s="78"/>
      <c r="Z18" s="78"/>
      <c r="AA18" s="78"/>
      <c r="AB18" s="78"/>
      <c r="AC18" s="78"/>
      <c r="AD18" s="78"/>
    </row>
    <row r="19" spans="1:30" x14ac:dyDescent="0.25">
      <c r="A19" s="23"/>
      <c r="B19" s="87"/>
      <c r="C19" s="1"/>
      <c r="D19" s="87"/>
      <c r="E19" s="88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87"/>
      <c r="X19" s="1"/>
      <c r="Y19" s="78"/>
      <c r="Z19" s="78"/>
      <c r="AA19" s="78"/>
      <c r="AB19" s="78"/>
      <c r="AC19" s="78"/>
      <c r="AD19" s="78"/>
    </row>
    <row r="20" spans="1:30" x14ac:dyDescent="0.25">
      <c r="A20" s="23"/>
      <c r="B20" s="87"/>
      <c r="C20" s="1"/>
      <c r="D20" s="87"/>
      <c r="E20" s="88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87"/>
      <c r="X20" s="1"/>
      <c r="Y20" s="78"/>
      <c r="Z20" s="78"/>
      <c r="AA20" s="78"/>
      <c r="AB20" s="78"/>
      <c r="AC20" s="78"/>
      <c r="AD20" s="78"/>
    </row>
    <row r="21" spans="1:30" x14ac:dyDescent="0.25">
      <c r="A21" s="23"/>
      <c r="B21" s="87"/>
      <c r="C21" s="1"/>
      <c r="D21" s="87"/>
      <c r="E21" s="88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87"/>
      <c r="X21" s="1"/>
      <c r="Y21" s="78"/>
      <c r="Z21" s="78"/>
      <c r="AA21" s="78"/>
      <c r="AB21" s="78"/>
      <c r="AC21" s="78"/>
      <c r="AD21" s="78"/>
    </row>
    <row r="22" spans="1:30" x14ac:dyDescent="0.25">
      <c r="A22" s="23"/>
      <c r="B22" s="87"/>
      <c r="C22" s="1"/>
      <c r="D22" s="87"/>
      <c r="E22" s="88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87"/>
      <c r="X22" s="1"/>
      <c r="Y22" s="78"/>
      <c r="Z22" s="78"/>
      <c r="AA22" s="78"/>
      <c r="AB22" s="78"/>
      <c r="AC22" s="78"/>
      <c r="AD22" s="78"/>
    </row>
    <row r="23" spans="1:30" x14ac:dyDescent="0.25">
      <c r="A23" s="23"/>
      <c r="B23" s="87"/>
      <c r="C23" s="1"/>
      <c r="D23" s="87"/>
      <c r="E23" s="88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87"/>
      <c r="X23" s="1"/>
      <c r="Y23" s="78"/>
      <c r="Z23" s="78"/>
      <c r="AA23" s="78"/>
      <c r="AB23" s="78"/>
      <c r="AC23" s="78"/>
      <c r="AD23" s="78"/>
    </row>
    <row r="24" spans="1:30" x14ac:dyDescent="0.25">
      <c r="A24" s="23"/>
      <c r="B24" s="87"/>
      <c r="C24" s="1"/>
      <c r="D24" s="87"/>
      <c r="E24" s="88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87"/>
      <c r="X24" s="1"/>
      <c r="Y24" s="78"/>
      <c r="Z24" s="78"/>
      <c r="AA24" s="78"/>
      <c r="AB24" s="78"/>
      <c r="AC24" s="78"/>
      <c r="AD24" s="78"/>
    </row>
    <row r="25" spans="1:30" x14ac:dyDescent="0.25">
      <c r="A25" s="23"/>
      <c r="B25" s="87"/>
      <c r="C25" s="1"/>
      <c r="D25" s="87"/>
      <c r="E25" s="88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87"/>
      <c r="X25" s="1"/>
      <c r="Y25" s="78"/>
      <c r="Z25" s="78"/>
      <c r="AA25" s="78"/>
      <c r="AB25" s="78"/>
      <c r="AC25" s="78"/>
      <c r="AD25" s="78"/>
    </row>
    <row r="26" spans="1:30" x14ac:dyDescent="0.25">
      <c r="A26" s="23"/>
      <c r="B26" s="87"/>
      <c r="C26" s="1"/>
      <c r="D26" s="87"/>
      <c r="E26" s="88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87"/>
      <c r="X26" s="1"/>
      <c r="Y26" s="78"/>
      <c r="Z26" s="78"/>
      <c r="AA26" s="78"/>
      <c r="AB26" s="78"/>
      <c r="AC26" s="78"/>
      <c r="AD26" s="78"/>
    </row>
    <row r="27" spans="1:30" x14ac:dyDescent="0.25">
      <c r="A27" s="23"/>
      <c r="B27" s="87"/>
      <c r="C27" s="1"/>
      <c r="D27" s="87"/>
      <c r="E27" s="88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87"/>
      <c r="X27" s="1"/>
      <c r="Y27" s="78"/>
      <c r="Z27" s="78"/>
      <c r="AA27" s="78"/>
      <c r="AB27" s="78"/>
      <c r="AC27" s="78"/>
      <c r="AD27" s="78"/>
    </row>
    <row r="28" spans="1:30" x14ac:dyDescent="0.25">
      <c r="A28" s="23"/>
      <c r="B28" s="87"/>
      <c r="C28" s="1"/>
      <c r="D28" s="87"/>
      <c r="E28" s="88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87"/>
      <c r="X28" s="1"/>
      <c r="Y28" s="78"/>
      <c r="Z28" s="78"/>
      <c r="AA28" s="78"/>
      <c r="AB28" s="78"/>
      <c r="AC28" s="78"/>
      <c r="AD28" s="78"/>
    </row>
    <row r="29" spans="1:30" x14ac:dyDescent="0.25">
      <c r="A29" s="23"/>
      <c r="B29" s="87"/>
      <c r="C29" s="1"/>
      <c r="D29" s="87"/>
      <c r="E29" s="88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87"/>
      <c r="X29" s="1"/>
      <c r="Y29" s="78"/>
      <c r="Z29" s="78"/>
      <c r="AA29" s="78"/>
      <c r="AB29" s="78"/>
      <c r="AC29" s="78"/>
      <c r="AD29" s="78"/>
    </row>
    <row r="30" spans="1:30" x14ac:dyDescent="0.25">
      <c r="A30" s="23"/>
      <c r="B30" s="87"/>
      <c r="C30" s="1"/>
      <c r="D30" s="87"/>
      <c r="E30" s="88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87"/>
      <c r="X30" s="1"/>
      <c r="Y30" s="78"/>
      <c r="Z30" s="78"/>
      <c r="AA30" s="78"/>
      <c r="AB30" s="78"/>
      <c r="AC30" s="78"/>
      <c r="AD30" s="78"/>
    </row>
    <row r="31" spans="1:30" x14ac:dyDescent="0.25">
      <c r="A31" s="23"/>
      <c r="B31" s="87"/>
      <c r="C31" s="1"/>
      <c r="D31" s="87"/>
      <c r="E31" s="88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87"/>
      <c r="X31" s="1"/>
      <c r="Y31" s="78"/>
      <c r="Z31" s="78"/>
      <c r="AA31" s="78"/>
      <c r="AB31" s="78"/>
      <c r="AC31" s="78"/>
      <c r="AD31" s="78"/>
    </row>
    <row r="32" spans="1:30" x14ac:dyDescent="0.25">
      <c r="A32" s="23"/>
      <c r="B32" s="87"/>
      <c r="C32" s="1"/>
      <c r="D32" s="87"/>
      <c r="E32" s="88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87"/>
      <c r="X32" s="1"/>
      <c r="Y32" s="78"/>
      <c r="Z32" s="78"/>
      <c r="AA32" s="78"/>
      <c r="AB32" s="78"/>
      <c r="AC32" s="78"/>
      <c r="AD32" s="78"/>
    </row>
    <row r="33" spans="1:30" x14ac:dyDescent="0.25">
      <c r="A33" s="23"/>
      <c r="B33" s="87"/>
      <c r="C33" s="1"/>
      <c r="D33" s="87"/>
      <c r="E33" s="88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87"/>
      <c r="X33" s="1"/>
      <c r="Y33" s="78"/>
      <c r="Z33" s="78"/>
      <c r="AA33" s="78"/>
      <c r="AB33" s="78"/>
      <c r="AC33" s="78"/>
      <c r="AD33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2020-09-21T21:46:20Z</dcterms:modified>
</cp:coreProperties>
</file>