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0" i="1" l="1"/>
  <c r="O7" i="1"/>
  <c r="O6" i="1"/>
  <c r="O5" i="1"/>
  <c r="O4" i="1"/>
  <c r="O16" i="1" s="1"/>
  <c r="O15" i="1"/>
  <c r="AE16" i="1"/>
  <c r="AD16" i="1"/>
  <c r="AC16" i="1"/>
  <c r="AB16" i="1"/>
  <c r="AA16" i="1"/>
  <c r="Z16" i="1"/>
  <c r="Y16" i="1"/>
  <c r="I22" i="1" s="1"/>
  <c r="X16" i="1"/>
  <c r="H22" i="1" s="1"/>
  <c r="W16" i="1"/>
  <c r="G22" i="1"/>
  <c r="V16" i="1"/>
  <c r="F22" i="1"/>
  <c r="U16" i="1"/>
  <c r="E22" i="1" s="1"/>
  <c r="T16" i="1"/>
  <c r="S16" i="1"/>
  <c r="R16" i="1"/>
  <c r="Q16" i="1"/>
  <c r="P16" i="1"/>
  <c r="M16" i="1"/>
  <c r="L16" i="1"/>
  <c r="K16" i="1"/>
  <c r="J16" i="1"/>
  <c r="I16" i="1"/>
  <c r="I20" i="1" s="1"/>
  <c r="H16" i="1"/>
  <c r="H20" i="1"/>
  <c r="H23" i="1" s="1"/>
  <c r="G16" i="1"/>
  <c r="G20" i="1"/>
  <c r="F16" i="1"/>
  <c r="F20" i="1"/>
  <c r="F23" i="1" s="1"/>
  <c r="E16" i="1"/>
  <c r="E20" i="1" s="1"/>
  <c r="D17" i="1"/>
  <c r="G23" i="1"/>
  <c r="M20" i="1" l="1"/>
  <c r="I23" i="1"/>
  <c r="M22" i="1"/>
  <c r="O22" i="1"/>
  <c r="O20" i="1"/>
  <c r="O23" i="1" s="1"/>
  <c r="N16" i="1"/>
  <c r="E23" i="1"/>
  <c r="L23" i="1" s="1"/>
  <c r="L20" i="1"/>
  <c r="K20" i="1"/>
  <c r="K22" i="1"/>
  <c r="L22" i="1"/>
  <c r="K23" i="1" l="1"/>
  <c r="N23" i="1"/>
  <c r="M23" i="1"/>
</calcChain>
</file>

<file path=xl/sharedStrings.xml><?xml version="1.0" encoding="utf-8"?>
<sst xmlns="http://schemas.openxmlformats.org/spreadsheetml/2006/main" count="99" uniqueCount="72">
  <si>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</si>
  <si>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</si>
  <si>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</si>
  <si>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</si>
  <si>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</si>
  <si>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</si>
  <si>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</si>
  <si>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</si>
  <si>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</si>
  <si>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</si>
  <si>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</si>
  <si>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</si>
  <si>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</si>
  <si>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</si>
  <si>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</si>
  <si>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</si>
  <si>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</si>
  <si>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</si>
  <si>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</si>
  <si>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</si>
  <si>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</si>
  <si>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</si>
  <si>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</si>
  <si>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</si>
  <si>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</si>
  <si>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</si>
  <si>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</si>
  <si>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</si>
  <si>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</si>
  <si>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</si>
  <si>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</si>
  <si>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</si>
  <si>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</si>
  <si>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</si>
  <si>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Riikka Salli</t>
  </si>
  <si>
    <t>6.</t>
  </si>
  <si>
    <t>Pesäkarhut</t>
  </si>
  <si>
    <t>3.</t>
  </si>
  <si>
    <t>11.</t>
  </si>
  <si>
    <t>ViVe</t>
  </si>
  <si>
    <t>karsintasarja</t>
  </si>
  <si>
    <t>Lippo</t>
  </si>
  <si>
    <t>5.</t>
  </si>
  <si>
    <t>suomensarja</t>
  </si>
  <si>
    <t>Virkiä  2</t>
  </si>
  <si>
    <t>ykköspesis</t>
  </si>
  <si>
    <t>YPJ</t>
  </si>
  <si>
    <t>alemmat pudotuspelit</t>
  </si>
  <si>
    <t>KL - %</t>
  </si>
  <si>
    <t>Ottelu</t>
  </si>
  <si>
    <t>13.05. 2000  Pesäkarhut - KPK  1-2  (5-3, 1-2, 0-1)</t>
  </si>
  <si>
    <t>1.  ottelu</t>
  </si>
  <si>
    <t xml:space="preserve">  17 v   7 kk 14 pv</t>
  </si>
  <si>
    <t>Lyöty juoksu</t>
  </si>
  <si>
    <t>31.05. 2000  Kirittäret - Pesäkarhut  2-0  (3-1, 8-7)</t>
  </si>
  <si>
    <t>5.  ottelu</t>
  </si>
  <si>
    <t xml:space="preserve">  17 v   8 kk   2 pv</t>
  </si>
  <si>
    <t>Tuotu juoksu</t>
  </si>
  <si>
    <t>Kunnari</t>
  </si>
  <si>
    <t>02.08. 2002  ViVe - Pesäkarhut  0-2  (1-4, 2-4)</t>
  </si>
  <si>
    <t>33.  ottelu</t>
  </si>
  <si>
    <t xml:space="preserve">  19 v 10 kk   4 pv</t>
  </si>
  <si>
    <t>PeTo-Jussit</t>
  </si>
  <si>
    <t>9.</t>
  </si>
  <si>
    <t>29.9.1982</t>
  </si>
  <si>
    <t>Seurat</t>
  </si>
  <si>
    <t>Pesäkarhut = Pesäkarhut, Pori  (1985),  kasvattajaseura</t>
  </si>
  <si>
    <t>ViVe = Vimpelin Veto  (1934)</t>
  </si>
  <si>
    <t>Lippo = Oulun Lippo  (1955)</t>
  </si>
  <si>
    <t>PeTo-Jussit = PeTo-Jussit, Seinäjoki  (2004)</t>
  </si>
  <si>
    <t>YPJ = Ylihärmän Pesis-Junkkarit  (1996)</t>
  </si>
  <si>
    <t>Virkiä = Lapuan Virkiä  (1907)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</si>
</sst>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7" xfId="0" applyFont="1" applyFill="1" applyBorder="1"/>
    <xf numFmtId="0" fontId="2" fillId="5" borderId="7" xfId="0" applyFont="1" applyFill="1" applyBorder="1"/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165" fontId="2" fillId="6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8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8" borderId="9" xfId="0" applyFont="1" applyFill="1" applyBorder="1"/>
    <xf numFmtId="0" fontId="4" fillId="8" borderId="8" xfId="0" applyFont="1" applyFill="1" applyBorder="1"/>
    <xf numFmtId="0" fontId="2" fillId="8" borderId="8" xfId="0" applyFont="1" applyFill="1" applyBorder="1"/>
    <xf numFmtId="0" fontId="2" fillId="8" borderId="8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  <xf numFmtId="0" fontId="2" fillId="3" borderId="11" xfId="0" applyFont="1" applyFill="1" applyBorder="1"/>
    <xf numFmtId="0" fontId="2" fillId="3" borderId="12" xfId="0" applyFont="1" applyFill="1" applyBorder="1"/>
    <xf numFmtId="0" fontId="2" fillId="3" borderId="13" xfId="0" applyFont="1" applyFill="1" applyBorder="1"/>
    <xf numFmtId="0" fontId="2" fillId="8" borderId="14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8" borderId="11" xfId="0" applyFont="1" applyFill="1" applyBorder="1"/>
    <xf numFmtId="0" fontId="4" fillId="8" borderId="12" xfId="0" applyFont="1" applyFill="1" applyBorder="1"/>
    <xf numFmtId="0" fontId="2" fillId="8" borderId="12" xfId="0" applyFont="1" applyFill="1" applyBorder="1"/>
    <xf numFmtId="0" fontId="2" fillId="8" borderId="12" xfId="0" applyFont="1" applyFill="1" applyBorder="1" applyAlignment="1">
      <alignment horizontal="right"/>
    </xf>
    <xf numFmtId="0" fontId="2" fillId="8" borderId="1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9" borderId="0" xfId="0" applyFont="1" applyFill="1"/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4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87" customWidth="1"/>
    <col min="4" max="4" width="12.85546875" style="88" customWidth="1"/>
    <col min="5" max="12" width="5.7109375" style="88" customWidth="1"/>
    <col min="13" max="13" width="6.28515625" style="88" customWidth="1"/>
    <col min="14" max="14" width="8.28515625" style="88" customWidth="1"/>
    <col min="15" max="15" width="0.5703125" style="88" customWidth="1"/>
    <col min="16" max="23" width="5.7109375" style="88" customWidth="1"/>
    <col min="24" max="27" width="5.7109375" style="24" customWidth="1"/>
    <col min="28" max="28" width="6.28515625" style="24" customWidth="1"/>
    <col min="29" max="29" width="2.85546875" style="24" customWidth="1"/>
    <col min="30" max="30" width="3" style="24" customWidth="1"/>
    <col min="31" max="31" width="2.7109375" style="24" customWidth="1"/>
    <col min="32" max="32" width="23.42578125" style="24" customWidth="1"/>
    <col min="33" max="33" width="6.7109375" style="24" customWidth="1"/>
    <col min="34" max="16384" width="9.140625" style="24"/>
  </cols>
  <sheetData>
    <row r="1" spans="1:38" s="9" customFormat="1" ht="15" customHeight="1" x14ac:dyDescent="0.25">
      <c r="A1" s="1"/>
      <c r="B1" s="2" t="s">
        <v>34</v>
      </c>
      <c r="C1" s="2"/>
      <c r="D1" s="3"/>
      <c r="E1" s="4" t="s">
        <v>64</v>
      </c>
      <c r="F1" s="5"/>
      <c r="G1" s="6"/>
      <c r="H1" s="3"/>
      <c r="I1" s="5"/>
      <c r="J1" s="5"/>
      <c r="K1" s="5"/>
      <c r="L1" s="3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38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 t="s">
        <v>28</v>
      </c>
      <c r="AA2" s="14"/>
      <c r="AB2" s="14"/>
      <c r="AC2" s="20"/>
      <c r="AD2" s="14"/>
      <c r="AE2" s="15"/>
      <c r="AF2" s="13" t="s">
        <v>29</v>
      </c>
      <c r="AG2" s="8"/>
      <c r="AH2" s="8"/>
      <c r="AI2" s="8"/>
      <c r="AJ2" s="8"/>
      <c r="AK2" s="8"/>
      <c r="AL2" s="8"/>
    </row>
    <row r="3" spans="1:38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3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30</v>
      </c>
      <c r="AD3" s="17" t="s">
        <v>31</v>
      </c>
      <c r="AE3" s="18" t="s">
        <v>32</v>
      </c>
      <c r="AF3" s="13"/>
      <c r="AG3" s="8"/>
      <c r="AH3" s="8"/>
      <c r="AI3" s="8"/>
      <c r="AJ3" s="8"/>
      <c r="AK3" s="8"/>
      <c r="AL3" s="8"/>
    </row>
    <row r="4" spans="1:38" ht="15" customHeight="1" x14ac:dyDescent="0.2">
      <c r="A4" s="1"/>
      <c r="B4" s="25">
        <v>2000</v>
      </c>
      <c r="C4" s="25" t="s">
        <v>35</v>
      </c>
      <c r="D4" s="26" t="s">
        <v>36</v>
      </c>
      <c r="E4" s="25">
        <v>6</v>
      </c>
      <c r="F4" s="25">
        <v>0</v>
      </c>
      <c r="G4" s="25">
        <v>1</v>
      </c>
      <c r="H4" s="25">
        <v>1</v>
      </c>
      <c r="I4" s="25">
        <v>4</v>
      </c>
      <c r="J4" s="25">
        <v>3</v>
      </c>
      <c r="K4" s="25">
        <v>0</v>
      </c>
      <c r="L4" s="25">
        <v>0</v>
      </c>
      <c r="M4" s="25">
        <v>1</v>
      </c>
      <c r="N4" s="27">
        <v>0.44400000000000001</v>
      </c>
      <c r="O4" s="28">
        <f t="shared" ref="O4:O10" si="0">PRODUCT(I4/N4)</f>
        <v>9.0090090090090094</v>
      </c>
      <c r="P4" s="25"/>
      <c r="Q4" s="25"/>
      <c r="R4" s="25"/>
      <c r="S4" s="25"/>
      <c r="T4" s="25"/>
      <c r="U4" s="29"/>
      <c r="V4" s="29"/>
      <c r="W4" s="29"/>
      <c r="X4" s="29"/>
      <c r="Y4" s="29"/>
      <c r="Z4" s="25"/>
      <c r="AA4" s="25"/>
      <c r="AB4" s="30"/>
      <c r="AC4" s="25"/>
      <c r="AD4" s="25"/>
      <c r="AE4" s="25"/>
      <c r="AF4" s="31"/>
      <c r="AG4" s="8"/>
      <c r="AH4" s="8"/>
      <c r="AI4" s="8"/>
      <c r="AJ4" s="8"/>
      <c r="AK4" s="8"/>
      <c r="AL4" s="8"/>
    </row>
    <row r="5" spans="1:38" ht="15" customHeight="1" x14ac:dyDescent="0.2">
      <c r="A5" s="1"/>
      <c r="B5" s="25">
        <v>2001</v>
      </c>
      <c r="C5" s="25" t="s">
        <v>37</v>
      </c>
      <c r="D5" s="26" t="s">
        <v>36</v>
      </c>
      <c r="E5" s="25">
        <v>6</v>
      </c>
      <c r="F5" s="25">
        <v>0</v>
      </c>
      <c r="G5" s="25">
        <v>0</v>
      </c>
      <c r="H5" s="25">
        <v>0</v>
      </c>
      <c r="I5" s="25">
        <v>3</v>
      </c>
      <c r="J5" s="25">
        <v>0</v>
      </c>
      <c r="K5" s="25">
        <v>1</v>
      </c>
      <c r="L5" s="25">
        <v>2</v>
      </c>
      <c r="M5" s="25">
        <v>0</v>
      </c>
      <c r="N5" s="27">
        <v>0.375</v>
      </c>
      <c r="O5" s="28">
        <f t="shared" si="0"/>
        <v>8</v>
      </c>
      <c r="P5" s="25"/>
      <c r="Q5" s="25"/>
      <c r="R5" s="25"/>
      <c r="S5" s="25"/>
      <c r="T5" s="25"/>
      <c r="U5" s="29"/>
      <c r="V5" s="29"/>
      <c r="W5" s="29"/>
      <c r="X5" s="29"/>
      <c r="Y5" s="29"/>
      <c r="Z5" s="25"/>
      <c r="AA5" s="25"/>
      <c r="AB5" s="30"/>
      <c r="AC5" s="25"/>
      <c r="AD5" s="25"/>
      <c r="AE5" s="25"/>
      <c r="AF5" s="31"/>
      <c r="AG5" s="8"/>
      <c r="AH5" s="8"/>
      <c r="AI5" s="8"/>
      <c r="AJ5" s="8"/>
      <c r="AK5" s="8"/>
      <c r="AL5" s="8"/>
    </row>
    <row r="6" spans="1:38" ht="15" customHeight="1" x14ac:dyDescent="0.2">
      <c r="A6" s="1"/>
      <c r="B6" s="25">
        <v>2002</v>
      </c>
      <c r="C6" s="25" t="s">
        <v>38</v>
      </c>
      <c r="D6" s="26" t="s">
        <v>39</v>
      </c>
      <c r="E6" s="25">
        <v>24</v>
      </c>
      <c r="F6" s="25">
        <v>1</v>
      </c>
      <c r="G6" s="25">
        <v>17</v>
      </c>
      <c r="H6" s="25">
        <v>8</v>
      </c>
      <c r="I6" s="25">
        <v>54</v>
      </c>
      <c r="J6" s="25">
        <v>5</v>
      </c>
      <c r="K6" s="25">
        <v>17</v>
      </c>
      <c r="L6" s="25">
        <v>14</v>
      </c>
      <c r="M6" s="25">
        <v>18</v>
      </c>
      <c r="N6" s="27">
        <v>0.35799999999999998</v>
      </c>
      <c r="O6" s="28">
        <f t="shared" si="0"/>
        <v>150.83798882681566</v>
      </c>
      <c r="P6" s="25"/>
      <c r="Q6" s="25"/>
      <c r="R6" s="25"/>
      <c r="S6" s="25"/>
      <c r="T6" s="25"/>
      <c r="U6" s="29">
        <v>7</v>
      </c>
      <c r="V6" s="29">
        <v>0</v>
      </c>
      <c r="W6" s="29">
        <v>6</v>
      </c>
      <c r="X6" s="29">
        <v>2</v>
      </c>
      <c r="Y6" s="29">
        <v>26</v>
      </c>
      <c r="Z6" s="25"/>
      <c r="AA6" s="25"/>
      <c r="AB6" s="30"/>
      <c r="AC6" s="25"/>
      <c r="AD6" s="25"/>
      <c r="AE6" s="25"/>
      <c r="AF6" s="32" t="s">
        <v>40</v>
      </c>
      <c r="AG6" s="8"/>
      <c r="AH6" s="8"/>
      <c r="AI6" s="8"/>
      <c r="AJ6" s="8"/>
      <c r="AK6" s="8"/>
      <c r="AL6" s="8"/>
    </row>
    <row r="7" spans="1:38" ht="15" customHeight="1" x14ac:dyDescent="0.2">
      <c r="A7" s="1"/>
      <c r="B7" s="25">
        <v>2003</v>
      </c>
      <c r="C7" s="25" t="s">
        <v>38</v>
      </c>
      <c r="D7" s="26" t="s">
        <v>41</v>
      </c>
      <c r="E7" s="25">
        <v>20</v>
      </c>
      <c r="F7" s="25">
        <v>0</v>
      </c>
      <c r="G7" s="25">
        <v>8</v>
      </c>
      <c r="H7" s="25">
        <v>4</v>
      </c>
      <c r="I7" s="25">
        <v>56</v>
      </c>
      <c r="J7" s="25">
        <v>11</v>
      </c>
      <c r="K7" s="25">
        <v>17</v>
      </c>
      <c r="L7" s="25">
        <v>20</v>
      </c>
      <c r="M7" s="25">
        <v>8</v>
      </c>
      <c r="N7" s="27">
        <v>0.46300000000000002</v>
      </c>
      <c r="O7" s="28">
        <f t="shared" si="0"/>
        <v>120.95032397408207</v>
      </c>
      <c r="P7" s="25"/>
      <c r="Q7" s="25"/>
      <c r="R7" s="25"/>
      <c r="S7" s="25"/>
      <c r="T7" s="25"/>
      <c r="U7" s="29">
        <v>6</v>
      </c>
      <c r="V7" s="29">
        <v>0</v>
      </c>
      <c r="W7" s="29">
        <v>4</v>
      </c>
      <c r="X7" s="29">
        <v>0</v>
      </c>
      <c r="Y7" s="29">
        <v>20</v>
      </c>
      <c r="Z7" s="25"/>
      <c r="AA7" s="25"/>
      <c r="AB7" s="30"/>
      <c r="AC7" s="25"/>
      <c r="AD7" s="25"/>
      <c r="AE7" s="25"/>
      <c r="AF7" s="32" t="s">
        <v>40</v>
      </c>
      <c r="AG7" s="8"/>
      <c r="AH7" s="8"/>
      <c r="AI7" s="8"/>
      <c r="AJ7" s="8"/>
      <c r="AK7" s="8"/>
      <c r="AL7" s="8"/>
    </row>
    <row r="8" spans="1:38" ht="15" customHeight="1" x14ac:dyDescent="0.2">
      <c r="A8" s="1"/>
      <c r="B8" s="33">
        <v>2004</v>
      </c>
      <c r="C8" s="33" t="s">
        <v>42</v>
      </c>
      <c r="D8" s="34" t="s">
        <v>39</v>
      </c>
      <c r="E8" s="33"/>
      <c r="F8" s="35" t="s">
        <v>43</v>
      </c>
      <c r="G8" s="33"/>
      <c r="H8" s="33"/>
      <c r="I8" s="33"/>
      <c r="J8" s="33"/>
      <c r="K8" s="33"/>
      <c r="L8" s="33"/>
      <c r="M8" s="33"/>
      <c r="N8" s="36"/>
      <c r="O8" s="28">
        <v>0</v>
      </c>
      <c r="P8" s="25"/>
      <c r="Q8" s="25"/>
      <c r="R8" s="25"/>
      <c r="S8" s="25"/>
      <c r="T8" s="25"/>
      <c r="U8" s="29"/>
      <c r="V8" s="29"/>
      <c r="W8" s="29"/>
      <c r="X8" s="29"/>
      <c r="Y8" s="29"/>
      <c r="Z8" s="25"/>
      <c r="AA8" s="25"/>
      <c r="AB8" s="30"/>
      <c r="AC8" s="25"/>
      <c r="AD8" s="25"/>
      <c r="AE8" s="25"/>
      <c r="AF8" s="31"/>
      <c r="AG8" s="8"/>
      <c r="AH8" s="8"/>
      <c r="AI8" s="8"/>
      <c r="AJ8" s="8"/>
      <c r="AK8" s="8"/>
      <c r="AL8" s="8"/>
    </row>
    <row r="9" spans="1:38" s="9" customFormat="1" ht="15" customHeight="1" x14ac:dyDescent="0.2">
      <c r="A9" s="1"/>
      <c r="B9" s="37">
        <v>2005</v>
      </c>
      <c r="C9" s="37" t="s">
        <v>42</v>
      </c>
      <c r="D9" s="38" t="s">
        <v>44</v>
      </c>
      <c r="E9" s="37"/>
      <c r="F9" s="39" t="s">
        <v>45</v>
      </c>
      <c r="G9" s="90"/>
      <c r="H9" s="89"/>
      <c r="I9" s="37"/>
      <c r="J9" s="37"/>
      <c r="K9" s="37"/>
      <c r="L9" s="37"/>
      <c r="M9" s="37"/>
      <c r="N9" s="40"/>
      <c r="O9" s="28">
        <v>0</v>
      </c>
      <c r="P9" s="25"/>
      <c r="Q9" s="25"/>
      <c r="R9" s="25"/>
      <c r="S9" s="25"/>
      <c r="T9" s="25"/>
      <c r="U9" s="29"/>
      <c r="V9" s="29"/>
      <c r="W9" s="29"/>
      <c r="X9" s="29"/>
      <c r="Y9" s="29"/>
      <c r="Z9" s="25"/>
      <c r="AA9" s="25"/>
      <c r="AB9" s="30"/>
      <c r="AC9" s="25"/>
      <c r="AD9" s="25"/>
      <c r="AE9" s="25"/>
      <c r="AF9" s="31"/>
      <c r="AG9" s="8"/>
      <c r="AH9" s="8"/>
      <c r="AI9" s="8"/>
      <c r="AJ9" s="8"/>
      <c r="AK9" s="8"/>
      <c r="AL9" s="8"/>
    </row>
    <row r="10" spans="1:38" ht="15" customHeight="1" x14ac:dyDescent="0.2">
      <c r="A10" s="1"/>
      <c r="B10" s="25">
        <v>2006</v>
      </c>
      <c r="C10" s="25" t="s">
        <v>38</v>
      </c>
      <c r="D10" s="26" t="s">
        <v>46</v>
      </c>
      <c r="E10" s="25">
        <v>19</v>
      </c>
      <c r="F10" s="25">
        <v>0</v>
      </c>
      <c r="G10" s="25">
        <v>2</v>
      </c>
      <c r="H10" s="25">
        <v>3</v>
      </c>
      <c r="I10" s="25">
        <v>48</v>
      </c>
      <c r="J10" s="25">
        <v>11</v>
      </c>
      <c r="K10" s="25">
        <v>23</v>
      </c>
      <c r="L10" s="25">
        <v>12</v>
      </c>
      <c r="M10" s="25">
        <v>2</v>
      </c>
      <c r="N10" s="27">
        <v>0.436</v>
      </c>
      <c r="O10" s="28">
        <f t="shared" si="0"/>
        <v>110.09174311926606</v>
      </c>
      <c r="P10" s="25"/>
      <c r="Q10" s="25"/>
      <c r="R10" s="25"/>
      <c r="S10" s="25"/>
      <c r="T10" s="25"/>
      <c r="U10" s="29">
        <v>2</v>
      </c>
      <c r="V10" s="29">
        <v>0</v>
      </c>
      <c r="W10" s="29">
        <v>4</v>
      </c>
      <c r="X10" s="29">
        <v>1</v>
      </c>
      <c r="Y10" s="29">
        <v>7</v>
      </c>
      <c r="Z10" s="25"/>
      <c r="AA10" s="25"/>
      <c r="AB10" s="30"/>
      <c r="AC10" s="25"/>
      <c r="AD10" s="25"/>
      <c r="AE10" s="25"/>
      <c r="AF10" s="32" t="s">
        <v>47</v>
      </c>
      <c r="AG10" s="8"/>
      <c r="AH10" s="8"/>
      <c r="AI10" s="8"/>
      <c r="AJ10" s="8"/>
      <c r="AK10" s="8"/>
      <c r="AL10" s="8"/>
    </row>
    <row r="11" spans="1:38" ht="15" customHeight="1" x14ac:dyDescent="0.2">
      <c r="A11" s="1"/>
      <c r="B11" s="25">
        <v>2007</v>
      </c>
      <c r="C11" s="25"/>
      <c r="D11" s="26"/>
      <c r="E11" s="25"/>
      <c r="F11" s="30"/>
      <c r="G11" s="25"/>
      <c r="H11" s="25"/>
      <c r="I11" s="25"/>
      <c r="J11" s="25"/>
      <c r="K11" s="25"/>
      <c r="L11" s="25"/>
      <c r="M11" s="25"/>
      <c r="N11" s="27"/>
      <c r="O11" s="28">
        <v>0</v>
      </c>
      <c r="P11" s="25"/>
      <c r="Q11" s="25"/>
      <c r="R11" s="25"/>
      <c r="S11" s="25"/>
      <c r="T11" s="25"/>
      <c r="U11" s="29"/>
      <c r="V11" s="29"/>
      <c r="W11" s="29"/>
      <c r="X11" s="29"/>
      <c r="Y11" s="29"/>
      <c r="Z11" s="25"/>
      <c r="AA11" s="25"/>
      <c r="AB11" s="30"/>
      <c r="AC11" s="25"/>
      <c r="AD11" s="25"/>
      <c r="AE11" s="25"/>
      <c r="AF11" s="31"/>
      <c r="AG11" s="8"/>
      <c r="AH11" s="8"/>
      <c r="AI11" s="8"/>
      <c r="AJ11" s="8"/>
      <c r="AK11" s="8"/>
      <c r="AL11" s="8"/>
    </row>
    <row r="12" spans="1:38" ht="15" customHeight="1" x14ac:dyDescent="0.2">
      <c r="A12" s="1"/>
      <c r="B12" s="25">
        <v>2008</v>
      </c>
      <c r="C12" s="25"/>
      <c r="D12" s="26"/>
      <c r="E12" s="25"/>
      <c r="F12" s="30"/>
      <c r="G12" s="25"/>
      <c r="H12" s="25"/>
      <c r="I12" s="25"/>
      <c r="J12" s="25"/>
      <c r="K12" s="25"/>
      <c r="L12" s="25"/>
      <c r="M12" s="25"/>
      <c r="N12" s="27"/>
      <c r="O12" s="28">
        <v>0</v>
      </c>
      <c r="P12" s="25"/>
      <c r="Q12" s="25"/>
      <c r="R12" s="25"/>
      <c r="S12" s="25"/>
      <c r="T12" s="25"/>
      <c r="U12" s="29"/>
      <c r="V12" s="29"/>
      <c r="W12" s="29"/>
      <c r="X12" s="29"/>
      <c r="Y12" s="29"/>
      <c r="Z12" s="25"/>
      <c r="AA12" s="25"/>
      <c r="AB12" s="30"/>
      <c r="AC12" s="25"/>
      <c r="AD12" s="25"/>
      <c r="AE12" s="25"/>
      <c r="AF12" s="31"/>
      <c r="AG12" s="8"/>
      <c r="AH12" s="8"/>
      <c r="AI12" s="8"/>
      <c r="AJ12" s="8"/>
      <c r="AK12" s="8"/>
      <c r="AL12" s="8"/>
    </row>
    <row r="13" spans="1:38" ht="15" customHeight="1" x14ac:dyDescent="0.2">
      <c r="A13" s="1"/>
      <c r="B13" s="25">
        <v>2009</v>
      </c>
      <c r="C13" s="25"/>
      <c r="D13" s="26"/>
      <c r="E13" s="25"/>
      <c r="F13" s="30"/>
      <c r="G13" s="25"/>
      <c r="H13" s="25"/>
      <c r="I13" s="25"/>
      <c r="J13" s="25"/>
      <c r="K13" s="25"/>
      <c r="L13" s="25"/>
      <c r="M13" s="25"/>
      <c r="N13" s="27"/>
      <c r="O13" s="28">
        <v>0</v>
      </c>
      <c r="P13" s="25"/>
      <c r="Q13" s="25"/>
      <c r="R13" s="25"/>
      <c r="S13" s="25"/>
      <c r="T13" s="25"/>
      <c r="U13" s="29"/>
      <c r="V13" s="29"/>
      <c r="W13" s="29"/>
      <c r="X13" s="29"/>
      <c r="Y13" s="29"/>
      <c r="Z13" s="25"/>
      <c r="AA13" s="25"/>
      <c r="AB13" s="30"/>
      <c r="AC13" s="25"/>
      <c r="AD13" s="25"/>
      <c r="AE13" s="25"/>
      <c r="AF13" s="31"/>
      <c r="AG13" s="8"/>
      <c r="AH13" s="8"/>
      <c r="AI13" s="8"/>
      <c r="AJ13" s="8"/>
      <c r="AK13" s="8"/>
      <c r="AL13" s="8"/>
    </row>
    <row r="14" spans="1:38" ht="15" customHeight="1" x14ac:dyDescent="0.2">
      <c r="A14" s="1"/>
      <c r="B14" s="25">
        <v>2010</v>
      </c>
      <c r="C14" s="25"/>
      <c r="D14" s="26"/>
      <c r="E14" s="25"/>
      <c r="F14" s="30"/>
      <c r="G14" s="25"/>
      <c r="H14" s="25"/>
      <c r="I14" s="25"/>
      <c r="J14" s="25"/>
      <c r="K14" s="25"/>
      <c r="L14" s="25"/>
      <c r="M14" s="25"/>
      <c r="N14" s="27"/>
      <c r="O14" s="28">
        <v>0</v>
      </c>
      <c r="P14" s="25"/>
      <c r="Q14" s="25"/>
      <c r="R14" s="25"/>
      <c r="S14" s="25"/>
      <c r="T14" s="25"/>
      <c r="U14" s="29"/>
      <c r="V14" s="29"/>
      <c r="W14" s="29"/>
      <c r="X14" s="29"/>
      <c r="Y14" s="29"/>
      <c r="Z14" s="25"/>
      <c r="AA14" s="25"/>
      <c r="AB14" s="30"/>
      <c r="AC14" s="25"/>
      <c r="AD14" s="25"/>
      <c r="AE14" s="25"/>
      <c r="AF14" s="31"/>
      <c r="AG14" s="8"/>
      <c r="AH14" s="8"/>
      <c r="AI14" s="8"/>
      <c r="AJ14" s="8"/>
      <c r="AK14" s="8"/>
      <c r="AL14" s="8"/>
    </row>
    <row r="15" spans="1:38" ht="15" customHeight="1" x14ac:dyDescent="0.2">
      <c r="A15" s="1"/>
      <c r="B15" s="25">
        <v>2011</v>
      </c>
      <c r="C15" s="25" t="s">
        <v>63</v>
      </c>
      <c r="D15" s="26" t="s">
        <v>62</v>
      </c>
      <c r="E15" s="25">
        <v>15</v>
      </c>
      <c r="F15" s="25">
        <v>0</v>
      </c>
      <c r="G15" s="25">
        <v>5</v>
      </c>
      <c r="H15" s="25">
        <v>0</v>
      </c>
      <c r="I15" s="25">
        <v>8</v>
      </c>
      <c r="J15" s="25">
        <v>0</v>
      </c>
      <c r="K15" s="25">
        <v>0</v>
      </c>
      <c r="L15" s="25">
        <v>3</v>
      </c>
      <c r="M15" s="25">
        <v>5</v>
      </c>
      <c r="N15" s="27">
        <v>0.19</v>
      </c>
      <c r="O15" s="28">
        <f>PRODUCT(I15/N15)</f>
        <v>42.10526315789474</v>
      </c>
      <c r="P15" s="25"/>
      <c r="Q15" s="25"/>
      <c r="R15" s="25"/>
      <c r="S15" s="25"/>
      <c r="T15" s="25"/>
      <c r="U15" s="29"/>
      <c r="V15" s="29"/>
      <c r="W15" s="29"/>
      <c r="X15" s="29"/>
      <c r="Y15" s="29"/>
      <c r="Z15" s="25"/>
      <c r="AA15" s="25"/>
      <c r="AB15" s="30"/>
      <c r="AC15" s="25"/>
      <c r="AD15" s="25"/>
      <c r="AE15" s="25"/>
      <c r="AF15" s="31"/>
      <c r="AG15" s="8"/>
      <c r="AH15" s="8"/>
      <c r="AI15" s="8"/>
      <c r="AJ15" s="8"/>
      <c r="AK15" s="8"/>
      <c r="AL15" s="8"/>
    </row>
    <row r="16" spans="1:38" ht="15" customHeight="1" x14ac:dyDescent="0.2">
      <c r="A16" s="1"/>
      <c r="B16" s="16" t="s">
        <v>9</v>
      </c>
      <c r="C16" s="17"/>
      <c r="D16" s="15"/>
      <c r="E16" s="18">
        <f t="shared" ref="E16:M16" si="1">SUM(E4:E15)</f>
        <v>90</v>
      </c>
      <c r="F16" s="18">
        <f t="shared" si="1"/>
        <v>1</v>
      </c>
      <c r="G16" s="18">
        <f t="shared" si="1"/>
        <v>33</v>
      </c>
      <c r="H16" s="18">
        <f t="shared" si="1"/>
        <v>16</v>
      </c>
      <c r="I16" s="18">
        <f t="shared" si="1"/>
        <v>173</v>
      </c>
      <c r="J16" s="18">
        <f t="shared" si="1"/>
        <v>30</v>
      </c>
      <c r="K16" s="18">
        <f t="shared" si="1"/>
        <v>58</v>
      </c>
      <c r="L16" s="18">
        <f t="shared" si="1"/>
        <v>51</v>
      </c>
      <c r="M16" s="18">
        <f t="shared" si="1"/>
        <v>34</v>
      </c>
      <c r="N16" s="41">
        <f>PRODUCT(I16/O16)</f>
        <v>0.39229529493142096</v>
      </c>
      <c r="O16" s="42">
        <f>SUM(O4:O15)</f>
        <v>440.99432808706757</v>
      </c>
      <c r="P16" s="18">
        <f t="shared" ref="P16:AE16" si="2">SUM(P4:P15)</f>
        <v>0</v>
      </c>
      <c r="Q16" s="18">
        <f t="shared" si="2"/>
        <v>0</v>
      </c>
      <c r="R16" s="18">
        <f t="shared" si="2"/>
        <v>0</v>
      </c>
      <c r="S16" s="18">
        <f t="shared" si="2"/>
        <v>0</v>
      </c>
      <c r="T16" s="18">
        <f t="shared" si="2"/>
        <v>0</v>
      </c>
      <c r="U16" s="18">
        <f t="shared" si="2"/>
        <v>15</v>
      </c>
      <c r="V16" s="18">
        <f t="shared" si="2"/>
        <v>0</v>
      </c>
      <c r="W16" s="18">
        <f t="shared" si="2"/>
        <v>14</v>
      </c>
      <c r="X16" s="18">
        <f t="shared" si="2"/>
        <v>3</v>
      </c>
      <c r="Y16" s="18">
        <f t="shared" si="2"/>
        <v>53</v>
      </c>
      <c r="Z16" s="18">
        <f t="shared" si="2"/>
        <v>0</v>
      </c>
      <c r="AA16" s="18">
        <f t="shared" si="2"/>
        <v>0</v>
      </c>
      <c r="AB16" s="18">
        <f t="shared" si="2"/>
        <v>0</v>
      </c>
      <c r="AC16" s="18">
        <f t="shared" si="2"/>
        <v>0</v>
      </c>
      <c r="AD16" s="18">
        <f t="shared" si="2"/>
        <v>0</v>
      </c>
      <c r="AE16" s="18">
        <f t="shared" si="2"/>
        <v>0</v>
      </c>
      <c r="AF16" s="13"/>
      <c r="AG16" s="8"/>
      <c r="AH16" s="8"/>
      <c r="AI16" s="8"/>
      <c r="AJ16" s="8"/>
      <c r="AK16" s="8"/>
      <c r="AL16" s="8"/>
    </row>
    <row r="17" spans="1:38" s="9" customFormat="1" ht="15" customHeight="1" x14ac:dyDescent="0.2">
      <c r="A17" s="1"/>
      <c r="B17" s="26" t="s">
        <v>2</v>
      </c>
      <c r="C17" s="43"/>
      <c r="D17" s="44">
        <f>SUM(F16:H16)+((I16-F16-G16)/3)+(E16/3)+(Z16*25)+(AA16*25)+(AB16*10)+(AC16*25)+(AD16*20)+(AE16*15)</f>
        <v>126.33333333333334</v>
      </c>
      <c r="E17" s="1"/>
      <c r="F17" s="1"/>
      <c r="G17" s="1"/>
      <c r="H17" s="1"/>
      <c r="I17" s="1"/>
      <c r="J17" s="1"/>
      <c r="K17" s="1"/>
      <c r="L17" s="1"/>
      <c r="M17" s="1"/>
      <c r="N17" s="4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46"/>
      <c r="AE17" s="1"/>
      <c r="AF17" s="1"/>
      <c r="AG17" s="8"/>
      <c r="AH17" s="8"/>
      <c r="AI17" s="8"/>
      <c r="AJ17" s="8"/>
      <c r="AK17" s="8"/>
      <c r="AL17" s="8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5"/>
      <c r="O18" s="47"/>
      <c r="P18" s="1"/>
      <c r="Q18" s="48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49"/>
      <c r="AG18" s="8"/>
      <c r="AH18" s="8"/>
      <c r="AI18" s="8"/>
      <c r="AJ18" s="8"/>
      <c r="AK18" s="8"/>
      <c r="AL18" s="8"/>
    </row>
    <row r="19" spans="1:38" ht="15" customHeight="1" x14ac:dyDescent="0.25">
      <c r="A19" s="1"/>
      <c r="B19" s="22" t="s">
        <v>16</v>
      </c>
      <c r="C19" s="50"/>
      <c r="D19" s="50"/>
      <c r="E19" s="18" t="s">
        <v>4</v>
      </c>
      <c r="F19" s="18" t="s">
        <v>13</v>
      </c>
      <c r="G19" s="15" t="s">
        <v>14</v>
      </c>
      <c r="H19" s="18" t="s">
        <v>15</v>
      </c>
      <c r="I19" s="18" t="s">
        <v>3</v>
      </c>
      <c r="J19" s="1"/>
      <c r="K19" s="18" t="s">
        <v>25</v>
      </c>
      <c r="L19" s="18" t="s">
        <v>26</v>
      </c>
      <c r="M19" s="18" t="s">
        <v>27</v>
      </c>
      <c r="N19" s="41" t="s">
        <v>48</v>
      </c>
      <c r="O19" s="23"/>
      <c r="P19" s="51" t="s">
        <v>33</v>
      </c>
      <c r="Q19" s="12"/>
      <c r="R19" s="12"/>
      <c r="S19" s="12"/>
      <c r="T19" s="52"/>
      <c r="U19" s="52"/>
      <c r="V19" s="52"/>
      <c r="W19" s="52"/>
      <c r="X19" s="52"/>
      <c r="Y19" s="12"/>
      <c r="Z19" s="12"/>
      <c r="AA19" s="12"/>
      <c r="AB19" s="12"/>
      <c r="AC19" s="12"/>
      <c r="AD19" s="12"/>
      <c r="AE19" s="12"/>
      <c r="AF19" s="53"/>
      <c r="AG19" s="8"/>
      <c r="AH19" s="8"/>
      <c r="AI19" s="8"/>
      <c r="AJ19" s="8"/>
      <c r="AK19" s="8"/>
      <c r="AL19" s="8"/>
    </row>
    <row r="20" spans="1:38" ht="15" customHeight="1" x14ac:dyDescent="0.2">
      <c r="A20" s="1"/>
      <c r="B20" s="51" t="s">
        <v>17</v>
      </c>
      <c r="C20" s="12"/>
      <c r="D20" s="54"/>
      <c r="E20" s="25">
        <f>PRODUCT(E16)</f>
        <v>90</v>
      </c>
      <c r="F20" s="25">
        <f>PRODUCT(F16)</f>
        <v>1</v>
      </c>
      <c r="G20" s="25">
        <f>PRODUCT(G16)</f>
        <v>33</v>
      </c>
      <c r="H20" s="25">
        <f>PRODUCT(H16)</f>
        <v>16</v>
      </c>
      <c r="I20" s="25">
        <f>PRODUCT(I16)</f>
        <v>173</v>
      </c>
      <c r="J20" s="1"/>
      <c r="K20" s="55">
        <f>PRODUCT((F20+G20)/E20)</f>
        <v>0.37777777777777777</v>
      </c>
      <c r="L20" s="55">
        <f>PRODUCT(H20/E20)</f>
        <v>0.17777777777777778</v>
      </c>
      <c r="M20" s="55">
        <f>PRODUCT(I20/E20)</f>
        <v>1.9222222222222223</v>
      </c>
      <c r="N20" s="56">
        <v>0.41399999999999998</v>
      </c>
      <c r="O20" s="23">
        <f>PRODUCT(O16)</f>
        <v>440.99432808706757</v>
      </c>
      <c r="P20" s="57" t="s">
        <v>49</v>
      </c>
      <c r="Q20" s="58"/>
      <c r="R20" s="58"/>
      <c r="S20" s="59" t="s">
        <v>50</v>
      </c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60" t="s">
        <v>51</v>
      </c>
      <c r="AE20" s="60"/>
      <c r="AF20" s="61" t="s">
        <v>52</v>
      </c>
      <c r="AG20" s="8"/>
      <c r="AH20" s="8"/>
      <c r="AI20" s="8"/>
      <c r="AJ20" s="8"/>
      <c r="AK20" s="8"/>
      <c r="AL20" s="8"/>
    </row>
    <row r="21" spans="1:38" ht="15" customHeight="1" x14ac:dyDescent="0.2">
      <c r="A21" s="1"/>
      <c r="B21" s="62" t="s">
        <v>18</v>
      </c>
      <c r="C21" s="63"/>
      <c r="D21" s="64"/>
      <c r="E21" s="25"/>
      <c r="F21" s="25"/>
      <c r="G21" s="25"/>
      <c r="H21" s="25"/>
      <c r="I21" s="25"/>
      <c r="J21" s="1"/>
      <c r="K21" s="55"/>
      <c r="L21" s="55"/>
      <c r="M21" s="55"/>
      <c r="N21" s="27"/>
      <c r="O21" s="23">
        <v>0</v>
      </c>
      <c r="P21" s="65" t="s">
        <v>53</v>
      </c>
      <c r="Q21" s="66"/>
      <c r="R21" s="66"/>
      <c r="S21" s="67" t="s">
        <v>54</v>
      </c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8" t="s">
        <v>55</v>
      </c>
      <c r="AE21" s="68"/>
      <c r="AF21" s="69" t="s">
        <v>56</v>
      </c>
      <c r="AG21" s="8"/>
      <c r="AH21" s="8"/>
      <c r="AI21" s="8"/>
      <c r="AJ21" s="8"/>
      <c r="AK21" s="8"/>
      <c r="AL21" s="8"/>
    </row>
    <row r="22" spans="1:38" ht="15" customHeight="1" x14ac:dyDescent="0.2">
      <c r="A22" s="1"/>
      <c r="B22" s="70" t="s">
        <v>19</v>
      </c>
      <c r="C22" s="71"/>
      <c r="D22" s="72"/>
      <c r="E22" s="29">
        <f>PRODUCT(U16)</f>
        <v>15</v>
      </c>
      <c r="F22" s="29">
        <f>PRODUCT(V16)</f>
        <v>0</v>
      </c>
      <c r="G22" s="29">
        <f>PRODUCT(W16)</f>
        <v>14</v>
      </c>
      <c r="H22" s="29">
        <f>PRODUCT(X16)</f>
        <v>3</v>
      </c>
      <c r="I22" s="29">
        <f>PRODUCT(Y16)</f>
        <v>53</v>
      </c>
      <c r="J22" s="1"/>
      <c r="K22" s="73">
        <f>PRODUCT((F22+G22)/E22)</f>
        <v>0.93333333333333335</v>
      </c>
      <c r="L22" s="73">
        <f>PRODUCT(H22/E22)</f>
        <v>0.2</v>
      </c>
      <c r="M22" s="73">
        <f>PRODUCT(I22/E22)</f>
        <v>3.5333333333333332</v>
      </c>
      <c r="N22" s="74">
        <v>0.55200000000000005</v>
      </c>
      <c r="O22" s="23">
        <f>PRODUCT(I22/N22)</f>
        <v>96.014492753623173</v>
      </c>
      <c r="P22" s="65" t="s">
        <v>57</v>
      </c>
      <c r="Q22" s="66"/>
      <c r="R22" s="66"/>
      <c r="S22" s="67" t="s">
        <v>54</v>
      </c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8" t="s">
        <v>55</v>
      </c>
      <c r="AE22" s="68"/>
      <c r="AF22" s="69" t="s">
        <v>56</v>
      </c>
      <c r="AG22" s="8"/>
      <c r="AH22" s="8"/>
      <c r="AI22" s="8"/>
      <c r="AJ22" s="8"/>
      <c r="AK22" s="8"/>
      <c r="AL22" s="8"/>
    </row>
    <row r="23" spans="1:38" ht="15" customHeight="1" x14ac:dyDescent="0.2">
      <c r="A23" s="1"/>
      <c r="B23" s="75" t="s">
        <v>20</v>
      </c>
      <c r="C23" s="76"/>
      <c r="D23" s="77"/>
      <c r="E23" s="18">
        <f>SUM(E20:E22)</f>
        <v>105</v>
      </c>
      <c r="F23" s="18">
        <f>SUM(F20:F22)</f>
        <v>1</v>
      </c>
      <c r="G23" s="18">
        <f>SUM(G20:G22)</f>
        <v>47</v>
      </c>
      <c r="H23" s="18">
        <f>SUM(H20:H22)</f>
        <v>19</v>
      </c>
      <c r="I23" s="18">
        <f>SUM(I20:I22)</f>
        <v>226</v>
      </c>
      <c r="J23" s="1"/>
      <c r="K23" s="78">
        <f>PRODUCT((F23+G23)/E23)</f>
        <v>0.45714285714285713</v>
      </c>
      <c r="L23" s="78">
        <f>PRODUCT(H23/E23)</f>
        <v>0.18095238095238095</v>
      </c>
      <c r="M23" s="78">
        <f>PRODUCT(I23/E23)</f>
        <v>2.1523809523809523</v>
      </c>
      <c r="N23" s="41">
        <f>PRODUCT(I23/O23)</f>
        <v>0.42084969786193743</v>
      </c>
      <c r="O23" s="23">
        <f>SUM(O20:O22)</f>
        <v>537.00882084069076</v>
      </c>
      <c r="P23" s="79" t="s">
        <v>58</v>
      </c>
      <c r="Q23" s="80"/>
      <c r="R23" s="80"/>
      <c r="S23" s="81" t="s">
        <v>59</v>
      </c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2" t="s">
        <v>60</v>
      </c>
      <c r="AE23" s="82"/>
      <c r="AF23" s="83" t="s">
        <v>61</v>
      </c>
      <c r="AG23" s="8"/>
      <c r="AH23" s="8"/>
      <c r="AI23" s="8"/>
      <c r="AJ23" s="8"/>
      <c r="AK23" s="8"/>
      <c r="AL23" s="8"/>
    </row>
    <row r="24" spans="1:38" s="85" customFormat="1" ht="15" customHeight="1" x14ac:dyDescent="0.25">
      <c r="A24" s="1"/>
      <c r="B24" s="46"/>
      <c r="C24" s="46"/>
      <c r="D24" s="46"/>
      <c r="E24" s="46"/>
      <c r="F24" s="46"/>
      <c r="G24" s="46"/>
      <c r="H24" s="46"/>
      <c r="I24" s="46"/>
      <c r="J24" s="1"/>
      <c r="K24" s="46"/>
      <c r="L24" s="46"/>
      <c r="M24" s="46"/>
      <c r="N24" s="45"/>
      <c r="O24" s="23"/>
      <c r="P24" s="1"/>
      <c r="Q24" s="48"/>
      <c r="R24" s="1"/>
      <c r="S24" s="1"/>
      <c r="T24" s="23"/>
      <c r="U24" s="23"/>
      <c r="V24" s="84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8"/>
      <c r="AH24" s="8"/>
      <c r="AI24" s="8"/>
      <c r="AJ24" s="8"/>
      <c r="AK24" s="8"/>
      <c r="AL24" s="8"/>
    </row>
    <row r="25" spans="1:38" s="85" customFormat="1" ht="15" customHeight="1" x14ac:dyDescent="0.25">
      <c r="A25" s="1"/>
      <c r="B25" s="1" t="s">
        <v>65</v>
      </c>
      <c r="C25" s="1"/>
      <c r="D25" s="1" t="s">
        <v>66</v>
      </c>
      <c r="E25" s="1"/>
      <c r="F25" s="1"/>
      <c r="G25" s="1"/>
      <c r="H25" s="1"/>
      <c r="I25" s="1"/>
      <c r="J25" s="1"/>
      <c r="K25" s="1"/>
      <c r="L25" s="1"/>
      <c r="M25" s="1"/>
      <c r="N25" s="48"/>
      <c r="O25" s="23"/>
      <c r="P25" s="1"/>
      <c r="Q25" s="48"/>
      <c r="R25" s="1"/>
      <c r="S25" s="1"/>
      <c r="T25" s="23"/>
      <c r="U25" s="23"/>
      <c r="V25" s="84"/>
      <c r="W25" s="1"/>
      <c r="X25" s="1"/>
      <c r="Y25" s="1"/>
      <c r="Z25" s="1"/>
      <c r="AA25" s="1"/>
      <c r="AB25" s="1"/>
      <c r="AC25" s="1"/>
      <c r="AD25" s="1"/>
      <c r="AE25" s="1"/>
      <c r="AF25" s="49"/>
      <c r="AG25" s="8"/>
      <c r="AH25" s="8"/>
      <c r="AI25" s="8"/>
      <c r="AJ25" s="8"/>
      <c r="AK25" s="8"/>
      <c r="AL25" s="8"/>
    </row>
    <row r="26" spans="1:38" ht="15" customHeight="1" x14ac:dyDescent="0.25">
      <c r="A26" s="1"/>
      <c r="B26" s="1"/>
      <c r="C26" s="1"/>
      <c r="D26" s="1" t="s">
        <v>67</v>
      </c>
      <c r="E26" s="48"/>
      <c r="F26" s="86"/>
      <c r="G26" s="86"/>
      <c r="H26" s="86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86"/>
      <c r="V26" s="23"/>
      <c r="W26" s="1"/>
      <c r="X26" s="1"/>
      <c r="Y26" s="1"/>
      <c r="Z26" s="1"/>
      <c r="AA26" s="1"/>
      <c r="AB26" s="1"/>
      <c r="AC26" s="1"/>
      <c r="AD26" s="8"/>
      <c r="AE26" s="1"/>
      <c r="AF26" s="49"/>
      <c r="AG26" s="8"/>
      <c r="AH26" s="8"/>
      <c r="AI26" s="8"/>
      <c r="AJ26" s="8"/>
      <c r="AK26" s="8"/>
      <c r="AL26" s="8"/>
    </row>
    <row r="27" spans="1:38" ht="15" customHeight="1" x14ac:dyDescent="0.25">
      <c r="A27" s="1"/>
      <c r="B27" s="1"/>
      <c r="C27" s="1"/>
      <c r="D27" s="1" t="s">
        <v>68</v>
      </c>
      <c r="E27" s="48"/>
      <c r="F27" s="86"/>
      <c r="G27" s="86"/>
      <c r="H27" s="86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86"/>
      <c r="V27" s="23"/>
      <c r="W27" s="1"/>
      <c r="X27" s="1"/>
      <c r="Y27" s="1"/>
      <c r="Z27" s="1"/>
      <c r="AA27" s="1"/>
      <c r="AB27" s="1"/>
      <c r="AC27" s="1"/>
      <c r="AD27" s="8"/>
      <c r="AE27" s="1"/>
      <c r="AF27" s="49"/>
      <c r="AG27" s="8"/>
      <c r="AH27" s="8"/>
      <c r="AI27" s="8"/>
      <c r="AJ27" s="8"/>
      <c r="AK27" s="8"/>
      <c r="AL27" s="8"/>
    </row>
    <row r="28" spans="1:38" ht="15" customHeight="1" x14ac:dyDescent="0.25">
      <c r="A28" s="1"/>
      <c r="B28" s="1"/>
      <c r="C28" s="1"/>
      <c r="D28" s="1" t="s">
        <v>71</v>
      </c>
      <c r="E28" s="48"/>
      <c r="F28" s="86"/>
      <c r="G28" s="86"/>
      <c r="H28" s="86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86"/>
      <c r="V28" s="23"/>
      <c r="W28" s="1"/>
      <c r="X28" s="1"/>
      <c r="Y28" s="1"/>
      <c r="Z28" s="1"/>
      <c r="AA28" s="1"/>
      <c r="AB28" s="1"/>
      <c r="AC28" s="1"/>
      <c r="AD28" s="8"/>
      <c r="AE28" s="1"/>
      <c r="AF28" s="49"/>
      <c r="AG28" s="8"/>
      <c r="AH28" s="8"/>
      <c r="AI28" s="8"/>
      <c r="AJ28" s="8"/>
      <c r="AK28" s="8"/>
      <c r="AL28" s="8"/>
    </row>
    <row r="29" spans="1:38" ht="15" customHeight="1" x14ac:dyDescent="0.25">
      <c r="A29" s="1"/>
      <c r="B29" s="48"/>
      <c r="C29" s="48"/>
      <c r="D29" s="48" t="s">
        <v>70</v>
      </c>
      <c r="E29" s="48"/>
      <c r="F29" s="86"/>
      <c r="G29" s="86"/>
      <c r="H29" s="86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86"/>
      <c r="V29" s="23"/>
      <c r="W29" s="1"/>
      <c r="X29" s="1"/>
      <c r="Y29" s="1"/>
      <c r="Z29" s="1"/>
      <c r="AA29" s="1"/>
      <c r="AB29" s="1"/>
      <c r="AC29" s="1"/>
      <c r="AD29" s="8"/>
      <c r="AE29" s="1"/>
      <c r="AF29" s="49"/>
      <c r="AG29" s="8"/>
      <c r="AH29" s="8"/>
      <c r="AI29" s="8"/>
      <c r="AJ29" s="8"/>
      <c r="AK29" s="8"/>
      <c r="AL29" s="8"/>
    </row>
    <row r="30" spans="1:38" ht="15" customHeight="1" x14ac:dyDescent="0.25">
      <c r="A30" s="1"/>
      <c r="B30" s="48"/>
      <c r="C30" s="48"/>
      <c r="D30" s="1" t="s">
        <v>69</v>
      </c>
      <c r="E30" s="48"/>
      <c r="F30" s="86"/>
      <c r="G30" s="86"/>
      <c r="H30" s="86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86"/>
      <c r="V30" s="23"/>
      <c r="W30" s="1"/>
      <c r="X30" s="1"/>
      <c r="Y30" s="1"/>
      <c r="Z30" s="1"/>
      <c r="AA30" s="1"/>
      <c r="AB30" s="1"/>
      <c r="AC30" s="1"/>
      <c r="AD30" s="8"/>
      <c r="AE30" s="1"/>
      <c r="AF30" s="49"/>
      <c r="AG30" s="8"/>
      <c r="AH30" s="8"/>
      <c r="AI30" s="8"/>
      <c r="AJ30" s="8"/>
      <c r="AK30" s="8"/>
      <c r="AL30" s="8"/>
    </row>
    <row r="31" spans="1:38" ht="15" customHeight="1" x14ac:dyDescent="0.25">
      <c r="A31" s="1"/>
      <c r="B31" s="48"/>
      <c r="C31" s="48"/>
      <c r="D31" s="1"/>
      <c r="E31" s="48"/>
      <c r="F31" s="86"/>
      <c r="G31" s="86"/>
      <c r="H31" s="86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86"/>
      <c r="V31" s="23"/>
      <c r="W31" s="1"/>
      <c r="X31" s="1"/>
      <c r="Y31" s="1"/>
      <c r="Z31" s="1"/>
      <c r="AA31" s="1"/>
      <c r="AB31" s="1"/>
      <c r="AC31" s="1"/>
      <c r="AD31" s="8"/>
      <c r="AE31" s="1"/>
      <c r="AF31" s="49"/>
      <c r="AG31" s="8"/>
      <c r="AH31" s="8"/>
      <c r="AI31" s="8"/>
      <c r="AJ31" s="8"/>
      <c r="AK31" s="8"/>
      <c r="AL31" s="8"/>
    </row>
    <row r="32" spans="1:38" ht="15" customHeight="1" x14ac:dyDescent="0.25">
      <c r="A32" s="1"/>
      <c r="B32" s="48"/>
      <c r="C32" s="48"/>
      <c r="D32" s="1"/>
      <c r="E32" s="48"/>
      <c r="F32" s="86"/>
      <c r="G32" s="86"/>
      <c r="H32" s="86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86"/>
      <c r="V32" s="23"/>
      <c r="W32" s="1"/>
      <c r="X32" s="1"/>
      <c r="Y32" s="1"/>
      <c r="Z32" s="1"/>
      <c r="AA32" s="1"/>
      <c r="AB32" s="1"/>
      <c r="AC32" s="1"/>
      <c r="AD32" s="8"/>
      <c r="AE32" s="1"/>
      <c r="AF32" s="49"/>
      <c r="AG32" s="8"/>
      <c r="AH32" s="8"/>
      <c r="AI32" s="8"/>
      <c r="AJ32" s="8"/>
      <c r="AK32" s="8"/>
      <c r="AL32" s="8"/>
    </row>
    <row r="33" spans="1:38" ht="15" customHeight="1" x14ac:dyDescent="0.25">
      <c r="A33" s="1"/>
      <c r="B33" s="48"/>
      <c r="C33" s="48"/>
      <c r="D33" s="1"/>
      <c r="E33" s="48"/>
      <c r="F33" s="86"/>
      <c r="G33" s="86"/>
      <c r="H33" s="86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86"/>
      <c r="V33" s="23"/>
      <c r="W33" s="1"/>
      <c r="X33" s="1"/>
      <c r="Y33" s="1"/>
      <c r="Z33" s="1"/>
      <c r="AA33" s="1"/>
      <c r="AB33" s="1"/>
      <c r="AC33" s="1"/>
      <c r="AD33" s="8"/>
      <c r="AE33" s="1"/>
      <c r="AF33" s="49"/>
      <c r="AG33" s="8"/>
      <c r="AH33" s="8"/>
      <c r="AI33" s="8"/>
      <c r="AJ33" s="8"/>
      <c r="AK33" s="8"/>
      <c r="AL33" s="8"/>
    </row>
    <row r="34" spans="1:38" ht="15" customHeight="1" x14ac:dyDescent="0.25">
      <c r="A34" s="1"/>
      <c r="B34" s="48"/>
      <c r="C34" s="48"/>
      <c r="D34" s="1"/>
      <c r="E34" s="48"/>
      <c r="F34" s="86"/>
      <c r="G34" s="86"/>
      <c r="H34" s="86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86"/>
      <c r="V34" s="23"/>
      <c r="W34" s="1"/>
      <c r="X34" s="1"/>
      <c r="Y34" s="1"/>
      <c r="Z34" s="1"/>
      <c r="AA34" s="1"/>
      <c r="AB34" s="1"/>
      <c r="AC34" s="1"/>
      <c r="AD34" s="8"/>
      <c r="AE34" s="1"/>
      <c r="AF34" s="49"/>
      <c r="AG34" s="8"/>
      <c r="AH34" s="8"/>
      <c r="AI34" s="8"/>
      <c r="AJ34" s="8"/>
      <c r="AK34" s="8"/>
      <c r="AL34" s="8"/>
    </row>
    <row r="35" spans="1:38" ht="15" customHeight="1" x14ac:dyDescent="0.25">
      <c r="A35" s="1"/>
      <c r="B35" s="48"/>
      <c r="C35" s="48"/>
      <c r="D35" s="1"/>
      <c r="E35" s="48"/>
      <c r="F35" s="86"/>
      <c r="G35" s="86"/>
      <c r="H35" s="86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86"/>
      <c r="V35" s="23"/>
      <c r="W35" s="1"/>
      <c r="X35" s="1"/>
      <c r="Y35" s="1"/>
      <c r="Z35" s="1"/>
      <c r="AA35" s="1"/>
      <c r="AB35" s="1"/>
      <c r="AC35" s="1"/>
      <c r="AD35" s="8"/>
      <c r="AE35" s="1"/>
      <c r="AF35" s="49"/>
      <c r="AG35" s="8"/>
      <c r="AH35" s="8"/>
      <c r="AI35" s="8"/>
      <c r="AJ35" s="8"/>
      <c r="AK35" s="8"/>
      <c r="AL35" s="8"/>
    </row>
    <row r="36" spans="1:38" ht="15" customHeight="1" x14ac:dyDescent="0.25">
      <c r="A36" s="1"/>
      <c r="B36" s="48"/>
      <c r="C36" s="48"/>
      <c r="D36" s="1"/>
      <c r="E36" s="48"/>
      <c r="F36" s="86"/>
      <c r="G36" s="86"/>
      <c r="H36" s="86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86"/>
      <c r="V36" s="23"/>
      <c r="W36" s="1"/>
      <c r="X36" s="1"/>
      <c r="Y36" s="1"/>
      <c r="Z36" s="1"/>
      <c r="AA36" s="1"/>
      <c r="AB36" s="1"/>
      <c r="AC36" s="1"/>
      <c r="AD36" s="8"/>
      <c r="AE36" s="1"/>
      <c r="AF36" s="49"/>
      <c r="AG36" s="8"/>
      <c r="AH36" s="8"/>
      <c r="AI36" s="8"/>
      <c r="AJ36" s="8"/>
      <c r="AK36" s="8"/>
      <c r="AL36" s="8"/>
    </row>
    <row r="37" spans="1:38" ht="15" customHeight="1" x14ac:dyDescent="0.25">
      <c r="A37" s="1"/>
      <c r="B37" s="48"/>
      <c r="C37" s="48"/>
      <c r="D37" s="48"/>
      <c r="E37" s="48"/>
      <c r="F37" s="86"/>
      <c r="G37" s="86"/>
      <c r="H37" s="86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86"/>
      <c r="V37" s="23"/>
      <c r="W37" s="1"/>
      <c r="X37" s="1"/>
      <c r="Y37" s="1"/>
      <c r="Z37" s="1"/>
      <c r="AA37" s="1"/>
      <c r="AB37" s="1"/>
      <c r="AC37" s="1"/>
      <c r="AD37" s="8"/>
      <c r="AE37" s="1"/>
      <c r="AF37" s="49"/>
      <c r="AG37" s="8"/>
      <c r="AH37" s="85"/>
      <c r="AI37" s="85"/>
      <c r="AJ37" s="85"/>
      <c r="AK37" s="85"/>
      <c r="AL37" s="85"/>
    </row>
    <row r="38" spans="1:38" ht="15" customHeight="1" x14ac:dyDescent="0.25">
      <c r="A38" s="1"/>
      <c r="B38" s="48"/>
      <c r="C38" s="48"/>
      <c r="D38" s="48"/>
      <c r="E38" s="48"/>
      <c r="F38" s="86"/>
      <c r="G38" s="86"/>
      <c r="H38" s="86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86"/>
      <c r="V38" s="23"/>
      <c r="W38" s="1"/>
      <c r="X38" s="1"/>
      <c r="Y38" s="1"/>
      <c r="Z38" s="1"/>
      <c r="AA38" s="1"/>
      <c r="AB38" s="1"/>
      <c r="AC38" s="1"/>
      <c r="AD38" s="8"/>
      <c r="AE38" s="1"/>
      <c r="AF38" s="49"/>
      <c r="AG38" s="8"/>
      <c r="AH38" s="85"/>
      <c r="AI38" s="85"/>
      <c r="AJ38" s="85"/>
      <c r="AK38" s="85"/>
      <c r="AL38" s="85"/>
    </row>
    <row r="39" spans="1:38" ht="15" customHeight="1" x14ac:dyDescent="0.25">
      <c r="A39" s="87"/>
      <c r="B39" s="48"/>
      <c r="C39" s="48"/>
      <c r="D39" s="48"/>
      <c r="E39" s="48"/>
      <c r="F39" s="86"/>
      <c r="G39" s="86"/>
      <c r="H39" s="86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86"/>
      <c r="V39" s="23"/>
      <c r="W39" s="1"/>
      <c r="X39" s="1"/>
      <c r="Y39" s="1"/>
      <c r="Z39" s="1"/>
      <c r="AA39" s="1"/>
      <c r="AB39" s="1"/>
      <c r="AC39" s="1"/>
      <c r="AD39" s="8"/>
      <c r="AE39" s="1"/>
      <c r="AF39" s="49"/>
    </row>
    <row r="40" spans="1:38" ht="15" customHeight="1" x14ac:dyDescent="0.25">
      <c r="A40" s="87"/>
      <c r="B40" s="48"/>
      <c r="C40" s="48"/>
      <c r="D40" s="48"/>
      <c r="E40" s="48"/>
      <c r="F40" s="86"/>
      <c r="G40" s="86"/>
      <c r="H40" s="86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86"/>
      <c r="V40" s="23"/>
      <c r="W40" s="1"/>
      <c r="X40" s="1"/>
      <c r="Y40" s="1"/>
      <c r="Z40" s="1"/>
      <c r="AA40" s="1"/>
      <c r="AB40" s="1"/>
      <c r="AC40" s="1"/>
      <c r="AD40" s="8"/>
      <c r="AE40" s="1"/>
      <c r="AF40" s="49"/>
    </row>
    <row r="41" spans="1:38" ht="15" customHeight="1" x14ac:dyDescent="0.25">
      <c r="A41" s="87"/>
      <c r="B41" s="48"/>
      <c r="C41" s="48"/>
      <c r="D41" s="48"/>
      <c r="E41" s="48"/>
      <c r="F41" s="86"/>
      <c r="G41" s="86"/>
      <c r="H41" s="86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86"/>
      <c r="V41" s="23"/>
      <c r="W41" s="1"/>
      <c r="X41" s="1"/>
      <c r="Y41" s="1"/>
      <c r="Z41" s="1"/>
      <c r="AA41" s="1"/>
      <c r="AB41" s="1"/>
      <c r="AC41" s="1"/>
      <c r="AD41" s="8"/>
      <c r="AE41" s="1"/>
      <c r="AF41" s="49"/>
    </row>
    <row r="42" spans="1:38" ht="15" customHeight="1" x14ac:dyDescent="0.25">
      <c r="A42" s="87"/>
      <c r="B42" s="48"/>
      <c r="C42" s="48"/>
      <c r="D42" s="48"/>
      <c r="E42" s="48"/>
      <c r="F42" s="86"/>
      <c r="G42" s="86"/>
      <c r="H42" s="86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86"/>
      <c r="V42" s="23"/>
      <c r="W42" s="1"/>
      <c r="X42" s="1"/>
      <c r="Y42" s="1"/>
      <c r="Z42" s="1"/>
      <c r="AA42" s="1"/>
      <c r="AB42" s="1"/>
      <c r="AC42" s="1"/>
      <c r="AD42" s="8"/>
      <c r="AE42" s="1"/>
      <c r="AF42" s="49"/>
    </row>
    <row r="43" spans="1:38" ht="15" customHeight="1" x14ac:dyDescent="0.25">
      <c r="A43" s="87"/>
      <c r="B43" s="48"/>
      <c r="C43" s="48"/>
      <c r="D43" s="48"/>
      <c r="E43" s="48"/>
      <c r="F43" s="86"/>
      <c r="G43" s="86"/>
      <c r="H43" s="86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86"/>
      <c r="V43" s="23"/>
      <c r="W43" s="1"/>
      <c r="X43" s="1"/>
      <c r="Y43" s="1"/>
      <c r="Z43" s="1"/>
      <c r="AA43" s="1"/>
      <c r="AB43" s="1"/>
      <c r="AC43" s="1"/>
      <c r="AD43" s="8"/>
      <c r="AE43" s="1"/>
      <c r="AF43" s="49"/>
    </row>
    <row r="44" spans="1:38" ht="15" customHeight="1" x14ac:dyDescent="0.25">
      <c r="B44" s="48"/>
      <c r="C44" s="48"/>
      <c r="D44" s="48"/>
      <c r="E44" s="48"/>
      <c r="F44" s="86"/>
      <c r="G44" s="86"/>
      <c r="H44" s="86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86"/>
      <c r="V44" s="23"/>
      <c r="W44" s="1"/>
      <c r="X44" s="1"/>
      <c r="Y44" s="1"/>
      <c r="Z44" s="1"/>
      <c r="AA44" s="1"/>
      <c r="AB44" s="1"/>
      <c r="AC44" s="1"/>
      <c r="AD44" s="8"/>
      <c r="AE44" s="1"/>
      <c r="AF44" s="4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2019-01-31T18:17:26Z</dcterms:modified>
</cp:coreProperties>
</file>