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J8" i="5" l="1"/>
  <c r="AS5" i="5" l="1"/>
  <c r="AG5" i="5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M12" i="5" s="1"/>
  <c r="G8" i="5"/>
  <c r="G12" i="5" s="1"/>
  <c r="G14" i="5" s="1"/>
  <c r="F8" i="5"/>
  <c r="F12" i="5" s="1"/>
  <c r="E8" i="5"/>
  <c r="E12" i="5" s="1"/>
  <c r="E14" i="5" s="1"/>
  <c r="N12" i="5" l="1"/>
  <c r="L12" i="5"/>
  <c r="I14" i="5"/>
  <c r="O14" i="5" s="1"/>
  <c r="O12" i="5"/>
  <c r="J12" i="5"/>
  <c r="AR8" i="5"/>
  <c r="K13" i="5"/>
  <c r="K14" i="5" s="1"/>
  <c r="J14" i="5" s="1"/>
  <c r="F13" i="5"/>
  <c r="L13" i="5" s="1"/>
  <c r="H13" i="5"/>
  <c r="O13" i="5"/>
  <c r="M13" i="5"/>
  <c r="AF8" i="5"/>
  <c r="J13" i="5" l="1"/>
  <c r="N13" i="5"/>
  <c r="H14" i="5"/>
  <c r="M14" i="5" s="1"/>
  <c r="F14" i="5"/>
  <c r="L14" i="5" l="1"/>
  <c r="N14" i="5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<sst xmlns="http://schemas.openxmlformats.org/spreadsheetml/2006/main" count="81" uniqueCount="37">
  <si>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</si>
  <si>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</si>
  <si>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</si>
  <si>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</si>
  <si>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</si>
  <si>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</si>
  <si>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</si>
  <si>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</si>
  <si>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</si>
  <si>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</si>
  <si>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</si>
  <si>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</si>
  <si>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</si>
  <si>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</si>
  <si>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</si>
  <si>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</si>
  <si>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</si>
  <si>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</si>
  <si>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</si>
  <si>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</si>
  <si>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</si>
  <si>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</si>
  <si>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</si>
  <si>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</si>
  <si>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</si>
  <si>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Konsta Saaranen</t>
  </si>
  <si>
    <t>8.</t>
  </si>
  <si>
    <t>HP-K</t>
  </si>
  <si>
    <t>2.</t>
  </si>
  <si>
    <t>SoJy  3</t>
  </si>
  <si>
    <t>SoJy  2</t>
  </si>
  <si>
    <t>24.10.2001   Haapajärvi</t>
  </si>
  <si>
    <t>5.</t>
  </si>
  <si>
    <t>3.</t>
  </si>
  <si>
    <t>7.</t>
  </si>
  <si>
    <t>HP-K = Haapajärven Pesä-Kiilat  (1990),  kasvattajaseura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</si>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</sst>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26</v>
      </c>
      <c r="Z4" s="1" t="s">
        <v>27</v>
      </c>
      <c r="AA4" s="12">
        <v>11</v>
      </c>
      <c r="AB4" s="12">
        <v>0</v>
      </c>
      <c r="AC4" s="12">
        <v>1</v>
      </c>
      <c r="AD4" s="12">
        <v>7</v>
      </c>
      <c r="AE4" s="12">
        <v>34</v>
      </c>
      <c r="AF4" s="67">
        <v>0.49270000000000003</v>
      </c>
      <c r="AG4" s="68">
        <v>69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28</v>
      </c>
      <c r="Z5" s="1" t="s">
        <v>29</v>
      </c>
      <c r="AA5" s="12">
        <v>16</v>
      </c>
      <c r="AB5" s="12">
        <v>2</v>
      </c>
      <c r="AC5" s="12">
        <v>11</v>
      </c>
      <c r="AD5" s="12">
        <v>29</v>
      </c>
      <c r="AE5" s="12">
        <v>53</v>
      </c>
      <c r="AF5" s="67">
        <v>0.55200000000000005</v>
      </c>
      <c r="AG5" s="68">
        <f>PRODUCT(AE5/AF5)</f>
        <v>96.014492753623173</v>
      </c>
      <c r="AH5" s="7"/>
      <c r="AI5" s="7"/>
      <c r="AJ5" s="7"/>
      <c r="AK5" s="7"/>
      <c r="AL5" s="10"/>
      <c r="AM5" s="12">
        <v>5</v>
      </c>
      <c r="AN5" s="12">
        <v>1</v>
      </c>
      <c r="AO5" s="12">
        <v>2</v>
      </c>
      <c r="AP5" s="12">
        <v>9</v>
      </c>
      <c r="AQ5" s="12">
        <v>19</v>
      </c>
      <c r="AR5" s="59">
        <v>0.73070000000000002</v>
      </c>
      <c r="AS5" s="70">
        <f>PRODUCT(AQ5/AR5)</f>
        <v>26.002463391268645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32</v>
      </c>
      <c r="D6" s="1" t="s">
        <v>30</v>
      </c>
      <c r="E6" s="12">
        <v>5</v>
      </c>
      <c r="F6" s="12">
        <v>0</v>
      </c>
      <c r="G6" s="12">
        <v>0</v>
      </c>
      <c r="H6" s="13">
        <v>0</v>
      </c>
      <c r="I6" s="12">
        <v>6</v>
      </c>
      <c r="J6" s="32">
        <v>0.31569999999999998</v>
      </c>
      <c r="K6" s="19">
        <v>19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33</v>
      </c>
      <c r="Z6" s="1" t="s">
        <v>29</v>
      </c>
      <c r="AA6" s="12">
        <v>13</v>
      </c>
      <c r="AB6" s="12">
        <v>0</v>
      </c>
      <c r="AC6" s="12">
        <v>2</v>
      </c>
      <c r="AD6" s="12">
        <v>20</v>
      </c>
      <c r="AE6" s="12">
        <v>50</v>
      </c>
      <c r="AF6" s="67">
        <v>0.66659999999999997</v>
      </c>
      <c r="AG6" s="19">
        <v>75</v>
      </c>
      <c r="AH6" s="40"/>
      <c r="AI6" s="7"/>
      <c r="AJ6" s="7"/>
      <c r="AK6" s="7"/>
      <c r="AM6" s="12">
        <v>2</v>
      </c>
      <c r="AN6" s="12">
        <v>0</v>
      </c>
      <c r="AO6" s="13">
        <v>0</v>
      </c>
      <c r="AP6" s="12">
        <v>1</v>
      </c>
      <c r="AQ6" s="12">
        <v>8</v>
      </c>
      <c r="AR6" s="65">
        <v>0.47049999999999997</v>
      </c>
      <c r="AS6" s="19">
        <v>17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2020</v>
      </c>
      <c r="C7" s="12" t="s">
        <v>36</v>
      </c>
      <c r="D7" s="1" t="s">
        <v>30</v>
      </c>
      <c r="E7" s="12">
        <v>7</v>
      </c>
      <c r="F7" s="12">
        <v>0</v>
      </c>
      <c r="G7" s="12">
        <v>0</v>
      </c>
      <c r="H7" s="12">
        <v>1</v>
      </c>
      <c r="I7" s="12">
        <v>19</v>
      </c>
      <c r="J7" s="32">
        <v>0.57569999999999999</v>
      </c>
      <c r="K7" s="19">
        <v>33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28</v>
      </c>
      <c r="Z7" s="1" t="s">
        <v>27</v>
      </c>
      <c r="AA7" s="12">
        <v>8</v>
      </c>
      <c r="AB7" s="12">
        <v>1</v>
      </c>
      <c r="AC7" s="12">
        <v>1</v>
      </c>
      <c r="AD7" s="12">
        <v>10</v>
      </c>
      <c r="AE7" s="12">
        <v>42</v>
      </c>
      <c r="AF7" s="32">
        <v>0.7</v>
      </c>
      <c r="AG7" s="19">
        <v>60</v>
      </c>
      <c r="AH7" s="40"/>
      <c r="AI7" s="7"/>
      <c r="AJ7" s="7"/>
      <c r="AK7" s="7" t="s">
        <v>34</v>
      </c>
      <c r="AL7" s="71"/>
      <c r="AM7" s="12">
        <v>2</v>
      </c>
      <c r="AN7" s="12">
        <v>0</v>
      </c>
      <c r="AO7" s="13">
        <v>0</v>
      </c>
      <c r="AP7" s="12">
        <v>4</v>
      </c>
      <c r="AQ7" s="12">
        <v>7</v>
      </c>
      <c r="AR7" s="65">
        <v>0.5</v>
      </c>
      <c r="AS7" s="19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12</v>
      </c>
      <c r="F8" s="36">
        <f>SUM(F4:F7)</f>
        <v>0</v>
      </c>
      <c r="G8" s="36">
        <f>SUM(G4:G7)</f>
        <v>0</v>
      </c>
      <c r="H8" s="36">
        <f>SUM(H4:H7)</f>
        <v>1</v>
      </c>
      <c r="I8" s="36">
        <f>SUM(I4:I7)</f>
        <v>25</v>
      </c>
      <c r="J8" s="37">
        <f>PRODUCT(I8/K8)</f>
        <v>0.48076923076923078</v>
      </c>
      <c r="K8" s="21">
        <f>SUM(K4:K7)</f>
        <v>52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48</v>
      </c>
      <c r="AB8" s="36">
        <f>SUM(AB4:AB7)</f>
        <v>3</v>
      </c>
      <c r="AC8" s="36">
        <f>SUM(AC4:AC7)</f>
        <v>15</v>
      </c>
      <c r="AD8" s="36">
        <f>SUM(AD4:AD7)</f>
        <v>66</v>
      </c>
      <c r="AE8" s="36">
        <f>SUM(AE4:AE7)</f>
        <v>179</v>
      </c>
      <c r="AF8" s="37">
        <f>PRODUCT(AE8/AG8)</f>
        <v>0.59663784358243566</v>
      </c>
      <c r="AG8" s="21">
        <f>SUM(AG4:AG7)</f>
        <v>300.01449275362319</v>
      </c>
      <c r="AH8" s="18"/>
      <c r="AI8" s="29"/>
      <c r="AJ8" s="41"/>
      <c r="AK8" s="42"/>
      <c r="AL8" s="10"/>
      <c r="AM8" s="36">
        <f>SUM(AM4:AM7)</f>
        <v>9</v>
      </c>
      <c r="AN8" s="36">
        <f>SUM(AN4:AN7)</f>
        <v>1</v>
      </c>
      <c r="AO8" s="36">
        <f>SUM(AO4:AO7)</f>
        <v>2</v>
      </c>
      <c r="AP8" s="36">
        <f>SUM(AP4:AP7)</f>
        <v>14</v>
      </c>
      <c r="AQ8" s="36">
        <f>SUM(AQ4:AQ7)</f>
        <v>34</v>
      </c>
      <c r="AR8" s="37">
        <f>PRODUCT(AQ8/AS8)</f>
        <v>0.59646545038977994</v>
      </c>
      <c r="AS8" s="39">
        <f>SUM(AS4:AS7)</f>
        <v>57.002463391268648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12</v>
      </c>
      <c r="F12" s="47">
        <f>PRODUCT(F8+R8)</f>
        <v>0</v>
      </c>
      <c r="G12" s="47">
        <f>PRODUCT(G8+S8)</f>
        <v>0</v>
      </c>
      <c r="H12" s="47">
        <f>PRODUCT(H8+T8)</f>
        <v>1</v>
      </c>
      <c r="I12" s="47">
        <f>PRODUCT(I8+U8)</f>
        <v>25</v>
      </c>
      <c r="J12" s="60">
        <f>PRODUCT(I12/K12)</f>
        <v>0.48076923076923078</v>
      </c>
      <c r="K12" s="16">
        <f>PRODUCT(K8+W8)</f>
        <v>52</v>
      </c>
      <c r="L12" s="53">
        <f>PRODUCT((F12+G12)/E12)</f>
        <v>0</v>
      </c>
      <c r="M12" s="53">
        <f>PRODUCT(H12/E12)</f>
        <v>8.3333333333333329E-2</v>
      </c>
      <c r="N12" s="53">
        <f>PRODUCT((F12+G12+H12)/E12)</f>
        <v>8.3333333333333329E-2</v>
      </c>
      <c r="O12" s="53">
        <f>PRODUCT(I12/E12)</f>
        <v>2.0833333333333335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57</v>
      </c>
      <c r="F13" s="47">
        <f>PRODUCT(AB8+AN8)</f>
        <v>4</v>
      </c>
      <c r="G13" s="47">
        <f>PRODUCT(AC8+AO8)</f>
        <v>17</v>
      </c>
      <c r="H13" s="47">
        <f>PRODUCT(AD8+AP8)</f>
        <v>80</v>
      </c>
      <c r="I13" s="47">
        <f>PRODUCT(AE8+AQ8)</f>
        <v>213</v>
      </c>
      <c r="J13" s="60">
        <f>PRODUCT(I13/K13)</f>
        <v>0.59661031873667103</v>
      </c>
      <c r="K13" s="10">
        <f>PRODUCT(AG8+AS8)</f>
        <v>357.01695614489182</v>
      </c>
      <c r="L13" s="53">
        <f>PRODUCT((F13+G13)/E13)</f>
        <v>0.36842105263157893</v>
      </c>
      <c r="M13" s="53">
        <f>PRODUCT(H13/E13)</f>
        <v>1.4035087719298245</v>
      </c>
      <c r="N13" s="53">
        <f>PRODUCT((F13+G13+H13)/E13)</f>
        <v>1.7719298245614035</v>
      </c>
      <c r="O13" s="53">
        <f>PRODUCT(I13/E13)</f>
        <v>3.736842105263158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69</v>
      </c>
      <c r="F14" s="47">
        <f t="shared" ref="F14:I14" si="0">SUM(F11:F13)</f>
        <v>4</v>
      </c>
      <c r="G14" s="47">
        <f t="shared" si="0"/>
        <v>17</v>
      </c>
      <c r="H14" s="47">
        <f t="shared" si="0"/>
        <v>81</v>
      </c>
      <c r="I14" s="47">
        <f t="shared" si="0"/>
        <v>238</v>
      </c>
      <c r="J14" s="60">
        <f>PRODUCT(I14/K14)</f>
        <v>0.58188296701247255</v>
      </c>
      <c r="K14" s="16">
        <f>SUM(K11:K13)</f>
        <v>409.01695614489182</v>
      </c>
      <c r="L14" s="53">
        <f>PRODUCT((F14+G14)/E14)</f>
        <v>0.30434782608695654</v>
      </c>
      <c r="M14" s="53">
        <f>PRODUCT(H14/E14)</f>
        <v>1.173913043478261</v>
      </c>
      <c r="N14" s="53">
        <f>PRODUCT((F14+G14+H14)/E14)</f>
        <v>1.4782608695652173</v>
      </c>
      <c r="O14" s="53">
        <f>PRODUCT(I14/E14)</f>
        <v>3.4492753623188408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6:AS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2020-09-08T17:17:33Z</dcterms:modified>
</cp:coreProperties>
</file>