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8" i="1" l="1"/>
  <c r="O8" i="1" s="1"/>
  <c r="O9" i="1" s="1"/>
  <c r="AE9" i="1"/>
  <c r="AD9" i="1"/>
  <c r="AC9" i="1"/>
  <c r="AB9" i="1"/>
  <c r="AA9" i="1"/>
  <c r="Z9" i="1"/>
  <c r="Y9" i="1"/>
  <c r="I15" i="1"/>
  <c r="X9" i="1"/>
  <c r="H15" i="1"/>
  <c r="W9" i="1"/>
  <c r="G15" i="1"/>
  <c r="V9" i="1"/>
  <c r="F15" i="1"/>
  <c r="U9" i="1"/>
  <c r="E15" i="1"/>
  <c r="T9" i="1"/>
  <c r="S9" i="1"/>
  <c r="R9" i="1"/>
  <c r="Q9" i="1"/>
  <c r="P9" i="1"/>
  <c r="M9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M15" i="1"/>
  <c r="K15" i="1"/>
  <c r="L15" i="1"/>
  <c r="N13" i="1"/>
  <c r="O16" i="1"/>
  <c r="D10" i="1"/>
  <c r="K13" i="1" l="1"/>
  <c r="F16" i="1"/>
  <c r="K16" i="1" s="1"/>
  <c r="H16" i="1"/>
  <c r="L16" i="1" s="1"/>
  <c r="L13" i="1"/>
  <c r="I16" i="1"/>
  <c r="M13" i="1"/>
  <c r="N16" i="1" l="1"/>
  <c r="M16" i="1"/>
</calcChain>
</file>

<file path=xl/sharedStrings.xml><?xml version="1.0" encoding="utf-8"?>
<sst xmlns="http://schemas.openxmlformats.org/spreadsheetml/2006/main" count="75" uniqueCount="57">
  <si>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</si>
  <si>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</si>
  <si>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</si>
  <si>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</si>
  <si>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</si>
  <si>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</si>
  <si>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</si>
  <si>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</si>
  <si>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</si>
  <si>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</si>
  <si>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</si>
  <si>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</si>
  <si>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</si>
  <si>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</si>
  <si>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</si>
  <si>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</si>
  <si>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</si>
  <si>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</si>
  <si>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</si>
  <si>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</si>
  <si>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</si>
  <si>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</si>
  <si>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</si>
  <si>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</si>
  <si>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</si>
  <si>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</si>
  <si>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</si>
  <si>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</si>
  <si>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</si>
  <si>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</si>
  <si>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</si>
  <si>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</si>
  <si>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</si>
  <si>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</si>
  <si>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</si>
  <si>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Emmi Rönkkö</t>
  </si>
  <si>
    <t>1.3.1989</t>
  </si>
  <si>
    <t>SiiPe</t>
  </si>
  <si>
    <t>10.</t>
  </si>
  <si>
    <t>alemmat pudotuspelit</t>
  </si>
  <si>
    <t>suomensarja</t>
  </si>
  <si>
    <t>SiiPe  2</t>
  </si>
  <si>
    <t>SiiPe = Siilinjärven Pesis  (1987)</t>
  </si>
  <si>
    <t>ENSIMMÄISET</t>
  </si>
  <si>
    <t>Ottelu</t>
  </si>
  <si>
    <t>1.  ottelu</t>
  </si>
  <si>
    <t>Lyöty juoksu</t>
  </si>
  <si>
    <t>Tuotu juoksu</t>
  </si>
  <si>
    <t>Kunnari</t>
  </si>
  <si>
    <t>13.05. 2009  ViU - SiiPe  1-0  (4-2, 3-3)</t>
  </si>
  <si>
    <t>24.05. 2009  SiiPe - Turku-Pesis  2-0  (3-1, 4-3)</t>
  </si>
  <si>
    <t>3.  ottelu</t>
  </si>
  <si>
    <t>11.  ottelu</t>
  </si>
  <si>
    <t>24.06. 2009  TyTe - SiiPe  1-0  (5-4, 6-6)</t>
  </si>
  <si>
    <t xml:space="preserve">  20 v   2 kk 12 pv</t>
  </si>
  <si>
    <t xml:space="preserve">  20 v   2 kk 23 pv</t>
  </si>
  <si>
    <t xml:space="preserve">  20 v   3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</si>
</sst>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2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2005</v>
      </c>
      <c r="C4" s="65"/>
      <c r="D4" s="66" t="s">
        <v>41</v>
      </c>
      <c r="E4" s="64"/>
      <c r="F4" s="67" t="s">
        <v>40</v>
      </c>
      <c r="G4" s="64"/>
      <c r="H4" s="64"/>
      <c r="I4" s="64"/>
      <c r="J4" s="64"/>
      <c r="K4" s="64"/>
      <c r="L4" s="64"/>
      <c r="M4" s="64"/>
      <c r="N4" s="68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2006</v>
      </c>
      <c r="C5" s="27"/>
      <c r="D5" s="28"/>
      <c r="E5" s="27"/>
      <c r="F5" s="27"/>
      <c r="G5" s="27"/>
      <c r="H5" s="27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2007</v>
      </c>
      <c r="C6" s="27"/>
      <c r="D6" s="28"/>
      <c r="E6" s="27"/>
      <c r="F6" s="27"/>
      <c r="G6" s="27"/>
      <c r="H6" s="27"/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2008</v>
      </c>
      <c r="C7" s="42"/>
      <c r="D7" s="41"/>
      <c r="E7" s="27"/>
      <c r="F7" s="27"/>
      <c r="G7" s="27"/>
      <c r="H7" s="27"/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2009</v>
      </c>
      <c r="C8" s="42" t="s">
        <v>38</v>
      </c>
      <c r="D8" s="41" t="s">
        <v>37</v>
      </c>
      <c r="E8" s="27">
        <v>22</v>
      </c>
      <c r="F8" s="27">
        <v>0</v>
      </c>
      <c r="G8" s="27">
        <v>8</v>
      </c>
      <c r="H8" s="27">
        <v>1</v>
      </c>
      <c r="I8" s="27">
        <v>22</v>
      </c>
      <c r="J8" s="27">
        <v>1</v>
      </c>
      <c r="K8" s="27">
        <v>5</v>
      </c>
      <c r="L8" s="27">
        <v>8</v>
      </c>
      <c r="M8" s="27">
        <f>PRODUCT(F8+G8)</f>
        <v>8</v>
      </c>
      <c r="N8" s="63">
        <v>0.314</v>
      </c>
      <c r="O8" s="25">
        <f>SUM(J8:M8)-I8</f>
        <v>0</v>
      </c>
      <c r="P8" s="27"/>
      <c r="Q8" s="27"/>
      <c r="R8" s="27"/>
      <c r="S8" s="27"/>
      <c r="T8" s="27"/>
      <c r="U8" s="30">
        <v>5</v>
      </c>
      <c r="V8" s="30">
        <v>0</v>
      </c>
      <c r="W8" s="30">
        <v>2</v>
      </c>
      <c r="X8" s="30">
        <v>0</v>
      </c>
      <c r="Y8" s="30">
        <v>6</v>
      </c>
      <c r="Z8" s="27"/>
      <c r="AA8" s="27"/>
      <c r="AB8" s="27"/>
      <c r="AC8" s="27"/>
      <c r="AD8" s="27"/>
      <c r="AE8" s="27"/>
      <c r="AF8" s="50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22</v>
      </c>
      <c r="F9" s="19">
        <f t="shared" si="0"/>
        <v>0</v>
      </c>
      <c r="G9" s="19">
        <f t="shared" si="0"/>
        <v>8</v>
      </c>
      <c r="H9" s="19">
        <f t="shared" si="0"/>
        <v>1</v>
      </c>
      <c r="I9" s="19">
        <f t="shared" si="0"/>
        <v>22</v>
      </c>
      <c r="J9" s="19">
        <f t="shared" si="0"/>
        <v>1</v>
      </c>
      <c r="K9" s="19">
        <f t="shared" si="0"/>
        <v>5</v>
      </c>
      <c r="L9" s="19">
        <f t="shared" si="0"/>
        <v>8</v>
      </c>
      <c r="M9" s="19">
        <f t="shared" si="0"/>
        <v>8</v>
      </c>
      <c r="N9" s="31">
        <v>0.314</v>
      </c>
      <c r="O9" s="32">
        <f t="shared" ref="O9:AE9" si="1">SUM(O4:O8)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5</v>
      </c>
      <c r="V9" s="19">
        <f t="shared" si="1"/>
        <v>0</v>
      </c>
      <c r="W9" s="19">
        <f t="shared" si="1"/>
        <v>2</v>
      </c>
      <c r="X9" s="19">
        <f t="shared" si="1"/>
        <v>0</v>
      </c>
      <c r="Y9" s="19">
        <f t="shared" si="1"/>
        <v>6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3"/>
      <c r="D10" s="34">
        <f>SUM(F9:H9)+((I9-F9-G9)/3)+(E9/3)+(Z9*25)+(AA9*25)+(AB9*10)+(AC9*25)+(AD9*20)+(AE9*15)</f>
        <v>21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43</v>
      </c>
      <c r="Q12" s="13"/>
      <c r="R12" s="13"/>
      <c r="S12" s="13"/>
      <c r="T12" s="70"/>
      <c r="U12" s="70"/>
      <c r="V12" s="70"/>
      <c r="W12" s="70"/>
      <c r="X12" s="70"/>
      <c r="Y12" s="13"/>
      <c r="Z12" s="13"/>
      <c r="AA12" s="13"/>
      <c r="AB12" s="13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3"/>
      <c r="E13" s="27">
        <f>PRODUCT(E9)</f>
        <v>22</v>
      </c>
      <c r="F13" s="27">
        <f>PRODUCT(F9)</f>
        <v>0</v>
      </c>
      <c r="G13" s="27">
        <f>PRODUCT(G9)</f>
        <v>8</v>
      </c>
      <c r="H13" s="27">
        <f>PRODUCT(H9)</f>
        <v>1</v>
      </c>
      <c r="I13" s="27">
        <f>PRODUCT(I9)</f>
        <v>22</v>
      </c>
      <c r="J13" s="1"/>
      <c r="K13" s="44">
        <f>PRODUCT((F13+G13)/E13)</f>
        <v>0.36363636363636365</v>
      </c>
      <c r="L13" s="44">
        <f>PRODUCT(H13/E13)</f>
        <v>4.5454545454545456E-2</v>
      </c>
      <c r="M13" s="44">
        <f>PRODUCT(I13/E13)</f>
        <v>1</v>
      </c>
      <c r="N13" s="29">
        <f>PRODUCT(N9)</f>
        <v>0.314</v>
      </c>
      <c r="O13" s="25">
        <v>70</v>
      </c>
      <c r="P13" s="71" t="s">
        <v>44</v>
      </c>
      <c r="Q13" s="72"/>
      <c r="R13" s="72"/>
      <c r="S13" s="73" t="s">
        <v>49</v>
      </c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 t="s">
        <v>45</v>
      </c>
      <c r="AE13" s="73"/>
      <c r="AF13" s="75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5" t="s">
        <v>18</v>
      </c>
      <c r="C14" s="46"/>
      <c r="D14" s="47"/>
      <c r="E14" s="27"/>
      <c r="F14" s="27"/>
      <c r="G14" s="27"/>
      <c r="H14" s="27"/>
      <c r="I14" s="27"/>
      <c r="J14" s="1"/>
      <c r="K14" s="44"/>
      <c r="L14" s="44"/>
      <c r="M14" s="44"/>
      <c r="N14" s="29"/>
      <c r="O14" s="69">
        <v>0</v>
      </c>
      <c r="P14" s="76" t="s">
        <v>46</v>
      </c>
      <c r="Q14" s="77"/>
      <c r="R14" s="77"/>
      <c r="S14" s="78" t="s">
        <v>50</v>
      </c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 t="s">
        <v>51</v>
      </c>
      <c r="AE14" s="78"/>
      <c r="AF14" s="80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8" t="s">
        <v>19</v>
      </c>
      <c r="C15" s="49"/>
      <c r="D15" s="50"/>
      <c r="E15" s="30">
        <f>PRODUCT(U9)</f>
        <v>5</v>
      </c>
      <c r="F15" s="30">
        <f>PRODUCT(V9)</f>
        <v>0</v>
      </c>
      <c r="G15" s="30">
        <f>PRODUCT(W9)</f>
        <v>2</v>
      </c>
      <c r="H15" s="30">
        <f>PRODUCT(X9)</f>
        <v>0</v>
      </c>
      <c r="I15" s="30">
        <f>PRODUCT(Y9)</f>
        <v>6</v>
      </c>
      <c r="J15" s="1"/>
      <c r="K15" s="51">
        <f>PRODUCT((F15+G15)/E15)</f>
        <v>0.4</v>
      </c>
      <c r="L15" s="51">
        <f>PRODUCT(H15/E15)</f>
        <v>0</v>
      </c>
      <c r="M15" s="51">
        <f>PRODUCT(I15/E15)</f>
        <v>1.2</v>
      </c>
      <c r="N15" s="52">
        <v>0.33300000000000002</v>
      </c>
      <c r="O15" s="25">
        <v>18</v>
      </c>
      <c r="P15" s="76" t="s">
        <v>47</v>
      </c>
      <c r="Q15" s="77"/>
      <c r="R15" s="77"/>
      <c r="S15" s="78" t="s">
        <v>53</v>
      </c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9" t="s">
        <v>52</v>
      </c>
      <c r="AE15" s="78"/>
      <c r="AF15" s="80" t="s">
        <v>56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3" t="s">
        <v>20</v>
      </c>
      <c r="C16" s="54"/>
      <c r="D16" s="55"/>
      <c r="E16" s="19">
        <f>SUM(E13:E15)</f>
        <v>27</v>
      </c>
      <c r="F16" s="19">
        <f>SUM(F13:F15)</f>
        <v>0</v>
      </c>
      <c r="G16" s="19">
        <f>SUM(G13:G15)</f>
        <v>10</v>
      </c>
      <c r="H16" s="19">
        <f>SUM(H13:H15)</f>
        <v>1</v>
      </c>
      <c r="I16" s="19">
        <f>SUM(I13:I15)</f>
        <v>28</v>
      </c>
      <c r="J16" s="1"/>
      <c r="K16" s="56">
        <f>PRODUCT((F16+G16)/E16)</f>
        <v>0.37037037037037035</v>
      </c>
      <c r="L16" s="56">
        <f>PRODUCT(H16/E16)</f>
        <v>3.7037037037037035E-2</v>
      </c>
      <c r="M16" s="56">
        <f>PRODUCT(I16/E16)</f>
        <v>1.037037037037037</v>
      </c>
      <c r="N16" s="31">
        <f>PRODUCT(I16/O16)</f>
        <v>0.31818181818181818</v>
      </c>
      <c r="O16" s="25">
        <f>SUM(O13:O15)</f>
        <v>88</v>
      </c>
      <c r="P16" s="81" t="s">
        <v>48</v>
      </c>
      <c r="Q16" s="82"/>
      <c r="R16" s="82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4"/>
      <c r="AE16" s="83"/>
      <c r="AF16" s="85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57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1" t="s">
        <v>42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5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5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5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9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58"/>
      <c r="N23" s="58"/>
      <c r="O23" s="25"/>
      <c r="P23" s="1"/>
      <c r="Q23" s="38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5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5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5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5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5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25"/>
      <c r="U38" s="25"/>
      <c r="V38" s="5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7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7"/>
      <c r="W54" s="1"/>
      <c r="X54" s="1"/>
      <c r="Y54" s="1"/>
      <c r="Z54" s="1"/>
      <c r="AA54" s="1"/>
      <c r="AB54" s="25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7"/>
      <c r="W55" s="1"/>
      <c r="X55" s="1"/>
      <c r="Y55" s="1"/>
      <c r="Z55" s="1"/>
      <c r="AA55" s="1"/>
      <c r="AB55" s="25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57"/>
      <c r="W56" s="1"/>
      <c r="X56" s="1"/>
      <c r="Y56" s="1"/>
      <c r="Z56" s="1"/>
      <c r="AA56" s="1"/>
      <c r="AB56" s="25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57"/>
      <c r="W57" s="1"/>
      <c r="X57" s="1"/>
      <c r="Y57" s="1"/>
      <c r="Z57" s="1"/>
      <c r="AA57" s="1"/>
      <c r="AB57" s="25"/>
      <c r="AC57" s="1"/>
      <c r="AD57" s="1"/>
      <c r="AE57" s="1"/>
      <c r="AF57" s="39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2019-01-30T15:25:00Z</dcterms:modified>
</cp:coreProperties>
</file>