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9" i="1" l="1"/>
  <c r="O18" i="1" l="1"/>
  <c r="O16" i="1" l="1"/>
  <c r="O14" i="1"/>
  <c r="O13" i="1"/>
  <c r="O12" i="1"/>
  <c r="O11" i="1"/>
  <c r="O15" i="1"/>
  <c r="AE26" i="1"/>
  <c r="AD26" i="1"/>
  <c r="AC26" i="1"/>
  <c r="AB26" i="1"/>
  <c r="AA26" i="1"/>
  <c r="Z26" i="1"/>
  <c r="Y26" i="1"/>
  <c r="I32" i="1" s="1"/>
  <c r="N32" i="1" s="1"/>
  <c r="X26" i="1"/>
  <c r="H32" i="1" s="1"/>
  <c r="W26" i="1"/>
  <c r="G32" i="1" s="1"/>
  <c r="V26" i="1"/>
  <c r="F32" i="1" s="1"/>
  <c r="U26" i="1"/>
  <c r="E32" i="1" s="1"/>
  <c r="T26" i="1"/>
  <c r="I31" i="1" s="1"/>
  <c r="N31" i="1" s="1"/>
  <c r="S26" i="1"/>
  <c r="H31" i="1" s="1"/>
  <c r="R26" i="1"/>
  <c r="G31" i="1" s="1"/>
  <c r="Q26" i="1"/>
  <c r="F31" i="1" s="1"/>
  <c r="P26" i="1"/>
  <c r="E31" i="1" s="1"/>
  <c r="M26" i="1"/>
  <c r="L26" i="1"/>
  <c r="K26" i="1"/>
  <c r="J26" i="1"/>
  <c r="I26" i="1"/>
  <c r="I30" i="1" s="1"/>
  <c r="H26" i="1"/>
  <c r="H30" i="1" s="1"/>
  <c r="G26" i="1"/>
  <c r="G30" i="1" s="1"/>
  <c r="F26" i="1"/>
  <c r="F30" i="1" s="1"/>
  <c r="E26" i="1"/>
  <c r="E30" i="1" s="1"/>
  <c r="K30" i="1" l="1"/>
  <c r="D27" i="1"/>
  <c r="L30" i="1"/>
  <c r="M32" i="1"/>
  <c r="G33" i="1"/>
  <c r="K32" i="1"/>
  <c r="O26" i="1"/>
  <c r="O30" i="1" s="1"/>
  <c r="H33" i="1"/>
  <c r="L32" i="1"/>
  <c r="E33" i="1"/>
  <c r="F33" i="1"/>
  <c r="K31" i="1"/>
  <c r="L31" i="1"/>
  <c r="M31" i="1"/>
  <c r="I33" i="1"/>
  <c r="M30" i="1"/>
  <c r="N26" i="1" l="1"/>
  <c r="N30" i="1" s="1"/>
  <c r="M33" i="1"/>
  <c r="O33" i="1"/>
  <c r="N33" i="1" s="1"/>
  <c r="L33" i="1"/>
  <c r="K33" i="1"/>
</calcChain>
</file>

<file path=xl/sharedStrings.xml><?xml version="1.0" encoding="utf-8"?>
<sst xmlns="http://schemas.openxmlformats.org/spreadsheetml/2006/main" count="179" uniqueCount="100">
  <si>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</si>
  <si>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</si>
  <si>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</si>
  <si>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</si>
  <si>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</si>
  <si>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</si>
  <si>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</si>
  <si>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</si>
  <si>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</si>
  <si>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</si>
  <si>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</si>
  <si>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</si>
  <si>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</si>
  <si>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</si>
  <si>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</si>
  <si>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</si>
  <si>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</si>
  <si>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</si>
  <si>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</si>
  <si>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</si>
  <si>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</si>
  <si>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</si>
  <si>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</si>
  <si>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</si>
  <si>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</si>
  <si>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</si>
  <si>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</si>
  <si>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</si>
  <si>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</si>
  <si>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</si>
  <si>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</si>
  <si>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</si>
  <si>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</si>
  <si>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</si>
  <si>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</si>
  <si>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Kunnari</t>
  </si>
  <si>
    <t>K - %</t>
  </si>
  <si>
    <t>1.  ottelu</t>
  </si>
  <si>
    <t>7.</t>
  </si>
  <si>
    <t>ViU</t>
  </si>
  <si>
    <t>9.</t>
  </si>
  <si>
    <t>11.</t>
  </si>
  <si>
    <t>13.08. 2006  ViU - YPJ  0-2  (9-12, 9-10)</t>
  </si>
  <si>
    <t>10.  ottelu</t>
  </si>
  <si>
    <t>Riika Räsänen</t>
  </si>
  <si>
    <t>26.06. 2007  SiiPe - ViU  2-1  (10-2, 1-8, 5-3)</t>
  </si>
  <si>
    <t>21.07. 2009  ViU - Virkiä  0-2  (0-4, 1-3)</t>
  </si>
  <si>
    <t>59.  ottelu</t>
  </si>
  <si>
    <t>5.</t>
  </si>
  <si>
    <t>17.9.1987   Liperi</t>
  </si>
  <si>
    <t>Seurat</t>
  </si>
  <si>
    <t>ViU = Viinijärven Urheilijat  (1914),  kasvattajaseura</t>
  </si>
  <si>
    <t>suomensarja</t>
  </si>
  <si>
    <t>ViU  2</t>
  </si>
  <si>
    <t>4.</t>
  </si>
  <si>
    <t>6.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</si>
  <si>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</si>
  <si>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</si>
  <si>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</si>
  <si>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</si>
  <si>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</si>
  <si>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</si>
  <si>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</si>
  <si>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</si>
  <si>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</si>
  <si>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</si>
  <si>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</si>
  <si>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</si>
  <si>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</si>
  <si>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</si>
  <si>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27.06. 2015  Hyvinkää</t>
  </si>
  <si>
    <t>Itä</t>
  </si>
  <si>
    <t>Jussi Viljanen</t>
  </si>
  <si>
    <t>27 v  9 kk  10 pv</t>
  </si>
  <si>
    <t>B - TYTÖT</t>
  </si>
  <si>
    <t>24.07. 2005  Oulu</t>
  </si>
  <si>
    <t xml:space="preserve">  0-1  (4-4, 3-6)</t>
  </si>
  <si>
    <t>1v</t>
  </si>
  <si>
    <t>Mirja Parviainen</t>
  </si>
  <si>
    <t>1068</t>
  </si>
  <si>
    <t>3197</t>
  </si>
  <si>
    <t xml:space="preserve">  1-2  (1-4, 4-2, 0-1)</t>
  </si>
  <si>
    <t>s</t>
  </si>
  <si>
    <t>8.</t>
  </si>
  <si>
    <t xml:space="preserve"> ITÄ - LÄNSI - KORTTI</t>
  </si>
  <si>
    <t>Pesäkarhut</t>
  </si>
  <si>
    <t>Pesäkarhut = Pesäkarhut, Pori  (1985)</t>
  </si>
  <si>
    <t>3.</t>
  </si>
  <si>
    <t>2.</t>
  </si>
  <si>
    <t>1/4</t>
  </si>
  <si>
    <t>1/3</t>
  </si>
  <si>
    <t>0/1</t>
  </si>
  <si>
    <t>2/6</t>
  </si>
  <si>
    <t>0/3</t>
  </si>
  <si>
    <t>2/2</t>
  </si>
  <si>
    <t xml:space="preserve">Lyöty </t>
  </si>
  <si>
    <t xml:space="preserve">Tuotu </t>
  </si>
  <si>
    <t xml:space="preserve">  18 v 10 kk 27 pv  </t>
  </si>
  <si>
    <t xml:space="preserve">  19 v 10 kk   9 pv  </t>
  </si>
  <si>
    <t xml:space="preserve">  21 v 10 kk   4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</si>
</sst>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8" fillId="5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0" fontId="2" fillId="9" borderId="7" xfId="0" applyFont="1" applyFill="1" applyBorder="1" applyAlignment="1">
      <alignment horizontal="left"/>
    </xf>
    <xf numFmtId="49" fontId="2" fillId="9" borderId="7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4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49" fontId="2" fillId="9" borderId="8" xfId="0" applyNumberFormat="1" applyFont="1" applyFill="1" applyBorder="1" applyAlignment="1">
      <alignment horizontal="center"/>
    </xf>
    <xf numFmtId="165" fontId="2" fillId="9" borderId="6" xfId="0" applyNumberFormat="1" applyFont="1" applyFill="1" applyBorder="1" applyAlignment="1">
      <alignment horizontal="center"/>
    </xf>
    <xf numFmtId="0" fontId="2" fillId="9" borderId="14" xfId="0" applyFont="1" applyFill="1" applyBorder="1"/>
    <xf numFmtId="49" fontId="2" fillId="9" borderId="14" xfId="0" applyNumberFormat="1" applyFont="1" applyFill="1" applyBorder="1" applyAlignment="1">
      <alignment horizontal="center"/>
    </xf>
    <xf numFmtId="165" fontId="2" fillId="2" borderId="15" xfId="1" applyNumberFormat="1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6" customWidth="1"/>
    <col min="4" max="4" width="12.8554687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5703125" style="67" customWidth="1"/>
    <col min="16" max="23" width="5.7109375" style="6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8">
        <v>2001</v>
      </c>
      <c r="C4" s="68"/>
      <c r="D4" s="69" t="s">
        <v>53</v>
      </c>
      <c r="E4" s="68"/>
      <c r="F4" s="70" t="s">
        <v>52</v>
      </c>
      <c r="G4" s="71"/>
      <c r="H4" s="72"/>
      <c r="I4" s="68"/>
      <c r="J4" s="68"/>
      <c r="K4" s="68"/>
      <c r="L4" s="68"/>
      <c r="M4" s="68"/>
      <c r="N4" s="73"/>
      <c r="O4" s="24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8">
        <v>2002</v>
      </c>
      <c r="C5" s="68"/>
      <c r="D5" s="69" t="s">
        <v>53</v>
      </c>
      <c r="E5" s="68"/>
      <c r="F5" s="70" t="s">
        <v>52</v>
      </c>
      <c r="G5" s="71"/>
      <c r="H5" s="72"/>
      <c r="I5" s="68"/>
      <c r="J5" s="68"/>
      <c r="K5" s="68"/>
      <c r="L5" s="68"/>
      <c r="M5" s="68"/>
      <c r="N5" s="73"/>
      <c r="O5" s="24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8">
        <v>2003</v>
      </c>
      <c r="C6" s="68"/>
      <c r="D6" s="69" t="s">
        <v>53</v>
      </c>
      <c r="E6" s="68"/>
      <c r="F6" s="70" t="s">
        <v>52</v>
      </c>
      <c r="G6" s="71"/>
      <c r="H6" s="72"/>
      <c r="I6" s="68"/>
      <c r="J6" s="68"/>
      <c r="K6" s="68"/>
      <c r="L6" s="68"/>
      <c r="M6" s="68"/>
      <c r="N6" s="73"/>
      <c r="O6" s="24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2003</v>
      </c>
      <c r="C7" s="26"/>
      <c r="D7" s="27" t="s">
        <v>39</v>
      </c>
      <c r="E7" s="26"/>
      <c r="F7" s="28" t="s">
        <v>33</v>
      </c>
      <c r="G7" s="29"/>
      <c r="H7" s="30"/>
      <c r="I7" s="26"/>
      <c r="J7" s="26"/>
      <c r="K7" s="26"/>
      <c r="L7" s="26"/>
      <c r="M7" s="26"/>
      <c r="N7" s="31"/>
      <c r="O7" s="24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2004</v>
      </c>
      <c r="C8" s="26"/>
      <c r="D8" s="27" t="s">
        <v>39</v>
      </c>
      <c r="E8" s="26"/>
      <c r="F8" s="28" t="s">
        <v>33</v>
      </c>
      <c r="G8" s="29"/>
      <c r="H8" s="30"/>
      <c r="I8" s="26"/>
      <c r="J8" s="26"/>
      <c r="K8" s="26"/>
      <c r="L8" s="26"/>
      <c r="M8" s="26"/>
      <c r="N8" s="31"/>
      <c r="O8" s="24"/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2005</v>
      </c>
      <c r="C9" s="26"/>
      <c r="D9" s="27" t="s">
        <v>39</v>
      </c>
      <c r="E9" s="26"/>
      <c r="F9" s="28" t="s">
        <v>33</v>
      </c>
      <c r="G9" s="29"/>
      <c r="H9" s="30"/>
      <c r="I9" s="26"/>
      <c r="J9" s="26"/>
      <c r="K9" s="26"/>
      <c r="L9" s="26"/>
      <c r="M9" s="26"/>
      <c r="N9" s="31"/>
      <c r="O9" s="24"/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2006</v>
      </c>
      <c r="C10" s="26"/>
      <c r="D10" s="27" t="s">
        <v>39</v>
      </c>
      <c r="E10" s="26"/>
      <c r="F10" s="28" t="s">
        <v>33</v>
      </c>
      <c r="G10" s="29"/>
      <c r="H10" s="30"/>
      <c r="I10" s="26"/>
      <c r="J10" s="26"/>
      <c r="K10" s="26"/>
      <c r="L10" s="26"/>
      <c r="M10" s="75"/>
      <c r="N10" s="26"/>
      <c r="O10" s="24"/>
      <c r="P10" s="32"/>
      <c r="Q10" s="32"/>
      <c r="R10" s="32"/>
      <c r="S10" s="32"/>
      <c r="T10" s="32"/>
      <c r="U10" s="33">
        <v>2</v>
      </c>
      <c r="V10" s="33">
        <v>0</v>
      </c>
      <c r="W10" s="33">
        <v>0</v>
      </c>
      <c r="X10" s="33">
        <v>1</v>
      </c>
      <c r="Y10" s="33">
        <v>7</v>
      </c>
      <c r="Z10" s="32"/>
      <c r="AA10" s="32"/>
      <c r="AB10" s="32"/>
      <c r="AC10" s="32"/>
      <c r="AD10" s="32"/>
      <c r="AE10" s="32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2">
        <v>2007</v>
      </c>
      <c r="C11" s="32" t="s">
        <v>40</v>
      </c>
      <c r="D11" s="34" t="s">
        <v>39</v>
      </c>
      <c r="E11" s="32">
        <v>19</v>
      </c>
      <c r="F11" s="32">
        <v>0</v>
      </c>
      <c r="G11" s="32">
        <v>1</v>
      </c>
      <c r="H11" s="32">
        <v>2</v>
      </c>
      <c r="I11" s="32">
        <v>26</v>
      </c>
      <c r="J11" s="32">
        <v>10</v>
      </c>
      <c r="K11" s="32">
        <v>9</v>
      </c>
      <c r="L11" s="32">
        <v>6</v>
      </c>
      <c r="M11" s="38">
        <v>1</v>
      </c>
      <c r="N11" s="35">
        <v>0.27950000000000003</v>
      </c>
      <c r="O11" s="24">
        <f t="shared" ref="O11:O16" si="0">PRODUCT(I11/N11)</f>
        <v>93.023255813953483</v>
      </c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6"/>
      <c r="AC11" s="32"/>
      <c r="AD11" s="32"/>
      <c r="AE11" s="32"/>
      <c r="AF11" s="23"/>
      <c r="AG11" s="8"/>
      <c r="AH11" s="8"/>
      <c r="AI11" s="8"/>
      <c r="AJ11" s="8"/>
      <c r="AK11" s="8"/>
    </row>
    <row r="12" spans="1:37" s="9" customFormat="1" ht="15" customHeight="1" x14ac:dyDescent="0.2">
      <c r="A12" s="1"/>
      <c r="B12" s="32">
        <v>2008</v>
      </c>
      <c r="C12" s="32" t="s">
        <v>41</v>
      </c>
      <c r="D12" s="34" t="s">
        <v>39</v>
      </c>
      <c r="E12" s="32">
        <v>20</v>
      </c>
      <c r="F12" s="32">
        <v>0</v>
      </c>
      <c r="G12" s="32">
        <v>6</v>
      </c>
      <c r="H12" s="32">
        <v>3</v>
      </c>
      <c r="I12" s="32">
        <v>57</v>
      </c>
      <c r="J12" s="32">
        <v>36</v>
      </c>
      <c r="K12" s="32">
        <v>11</v>
      </c>
      <c r="L12" s="32">
        <v>4</v>
      </c>
      <c r="M12" s="38">
        <v>6</v>
      </c>
      <c r="N12" s="35">
        <v>0.5</v>
      </c>
      <c r="O12" s="24">
        <f t="shared" si="0"/>
        <v>114</v>
      </c>
      <c r="P12" s="32"/>
      <c r="Q12" s="47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6"/>
      <c r="AC12" s="32"/>
      <c r="AD12" s="32"/>
      <c r="AE12" s="32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2">
        <v>2009</v>
      </c>
      <c r="C13" s="32" t="s">
        <v>38</v>
      </c>
      <c r="D13" s="34" t="s">
        <v>39</v>
      </c>
      <c r="E13" s="32">
        <v>24</v>
      </c>
      <c r="F13" s="32">
        <v>1</v>
      </c>
      <c r="G13" s="32">
        <v>6</v>
      </c>
      <c r="H13" s="32">
        <v>4</v>
      </c>
      <c r="I13" s="32">
        <v>53</v>
      </c>
      <c r="J13" s="32">
        <v>21</v>
      </c>
      <c r="K13" s="32">
        <v>19</v>
      </c>
      <c r="L13" s="32">
        <v>6</v>
      </c>
      <c r="M13" s="38">
        <v>7</v>
      </c>
      <c r="N13" s="35">
        <v>0.39219999999999999</v>
      </c>
      <c r="O13" s="24">
        <f t="shared" si="0"/>
        <v>135.13513513513513</v>
      </c>
      <c r="P13" s="32">
        <v>3</v>
      </c>
      <c r="Q13" s="47">
        <v>0</v>
      </c>
      <c r="R13" s="32">
        <v>1</v>
      </c>
      <c r="S13" s="32">
        <v>0</v>
      </c>
      <c r="T13" s="32">
        <v>4</v>
      </c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2">
        <v>2010</v>
      </c>
      <c r="C14" s="32" t="s">
        <v>40</v>
      </c>
      <c r="D14" s="34" t="s">
        <v>39</v>
      </c>
      <c r="E14" s="32">
        <v>24</v>
      </c>
      <c r="F14" s="32">
        <v>0</v>
      </c>
      <c r="G14" s="32">
        <v>5</v>
      </c>
      <c r="H14" s="32">
        <v>6</v>
      </c>
      <c r="I14" s="32">
        <v>59</v>
      </c>
      <c r="J14" s="32">
        <v>29</v>
      </c>
      <c r="K14" s="32">
        <v>13</v>
      </c>
      <c r="L14" s="32">
        <v>12</v>
      </c>
      <c r="M14" s="38">
        <v>5</v>
      </c>
      <c r="N14" s="35">
        <v>0.40129999999999999</v>
      </c>
      <c r="O14" s="24">
        <f t="shared" si="0"/>
        <v>147.02217792175429</v>
      </c>
      <c r="P14" s="32"/>
      <c r="Q14" s="47"/>
      <c r="R14" s="32"/>
      <c r="S14" s="32"/>
      <c r="T14" s="32"/>
      <c r="U14" s="33">
        <v>3</v>
      </c>
      <c r="V14" s="33">
        <v>0</v>
      </c>
      <c r="W14" s="33">
        <v>0</v>
      </c>
      <c r="X14" s="33">
        <v>1</v>
      </c>
      <c r="Y14" s="33">
        <v>11</v>
      </c>
      <c r="Z14" s="32"/>
      <c r="AA14" s="32"/>
      <c r="AB14" s="32"/>
      <c r="AC14" s="32"/>
      <c r="AD14" s="32"/>
      <c r="AE14" s="32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2">
        <v>2011</v>
      </c>
      <c r="C15" s="32" t="s">
        <v>48</v>
      </c>
      <c r="D15" s="34" t="s">
        <v>39</v>
      </c>
      <c r="E15" s="32">
        <v>21</v>
      </c>
      <c r="F15" s="32">
        <v>1</v>
      </c>
      <c r="G15" s="32">
        <v>7</v>
      </c>
      <c r="H15" s="32">
        <v>7</v>
      </c>
      <c r="I15" s="32">
        <v>55</v>
      </c>
      <c r="J15" s="32">
        <v>26</v>
      </c>
      <c r="K15" s="32">
        <v>18</v>
      </c>
      <c r="L15" s="32">
        <v>3</v>
      </c>
      <c r="M15" s="38">
        <v>8</v>
      </c>
      <c r="N15" s="35">
        <v>0.47399999999999998</v>
      </c>
      <c r="O15" s="24">
        <f t="shared" si="0"/>
        <v>116.03375527426161</v>
      </c>
      <c r="P15" s="32">
        <v>4</v>
      </c>
      <c r="Q15" s="47">
        <v>1</v>
      </c>
      <c r="R15" s="32">
        <v>0</v>
      </c>
      <c r="S15" s="32">
        <v>0</v>
      </c>
      <c r="T15" s="32">
        <v>12</v>
      </c>
      <c r="U15" s="33"/>
      <c r="V15" s="33"/>
      <c r="W15" s="33"/>
      <c r="X15" s="33"/>
      <c r="Y15" s="33"/>
      <c r="Z15" s="32"/>
      <c r="AA15" s="32"/>
      <c r="AB15" s="32"/>
      <c r="AC15" s="32"/>
      <c r="AD15" s="32"/>
      <c r="AE15" s="3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2">
        <v>2012</v>
      </c>
      <c r="C16" s="32" t="s">
        <v>54</v>
      </c>
      <c r="D16" s="34" t="s">
        <v>39</v>
      </c>
      <c r="E16" s="32">
        <v>22</v>
      </c>
      <c r="F16" s="32">
        <v>0</v>
      </c>
      <c r="G16" s="32">
        <v>5</v>
      </c>
      <c r="H16" s="32">
        <v>2</v>
      </c>
      <c r="I16" s="32">
        <v>36</v>
      </c>
      <c r="J16" s="32">
        <v>9</v>
      </c>
      <c r="K16" s="32">
        <v>9</v>
      </c>
      <c r="L16" s="32">
        <v>13</v>
      </c>
      <c r="M16" s="38">
        <v>5</v>
      </c>
      <c r="N16" s="35">
        <v>0.35599999999999998</v>
      </c>
      <c r="O16" s="24">
        <f t="shared" si="0"/>
        <v>101.12359550561798</v>
      </c>
      <c r="P16" s="32">
        <v>9</v>
      </c>
      <c r="Q16" s="47">
        <v>0</v>
      </c>
      <c r="R16" s="32">
        <v>4</v>
      </c>
      <c r="S16" s="32">
        <v>1</v>
      </c>
      <c r="T16" s="32">
        <v>19</v>
      </c>
      <c r="U16" s="33"/>
      <c r="V16" s="33"/>
      <c r="W16" s="33"/>
      <c r="X16" s="33"/>
      <c r="Y16" s="33"/>
      <c r="Z16" s="32"/>
      <c r="AA16" s="32"/>
      <c r="AB16" s="32"/>
      <c r="AC16" s="32"/>
      <c r="AD16" s="32"/>
      <c r="AE16" s="3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68">
        <v>2013</v>
      </c>
      <c r="C17" s="68"/>
      <c r="D17" s="69" t="s">
        <v>53</v>
      </c>
      <c r="E17" s="68"/>
      <c r="F17" s="70" t="s">
        <v>52</v>
      </c>
      <c r="G17" s="71"/>
      <c r="H17" s="72"/>
      <c r="I17" s="68"/>
      <c r="J17" s="68"/>
      <c r="K17" s="68"/>
      <c r="L17" s="68"/>
      <c r="M17" s="76"/>
      <c r="N17" s="73"/>
      <c r="O17" s="24"/>
      <c r="P17" s="32"/>
      <c r="Q17" s="47"/>
      <c r="R17" s="32"/>
      <c r="S17" s="32"/>
      <c r="T17" s="32"/>
      <c r="U17" s="33"/>
      <c r="V17" s="33"/>
      <c r="W17" s="33"/>
      <c r="X17" s="33"/>
      <c r="Y17" s="33"/>
      <c r="Z17" s="32"/>
      <c r="AA17" s="32"/>
      <c r="AB17" s="32"/>
      <c r="AC17" s="32"/>
      <c r="AD17" s="32"/>
      <c r="AE17" s="3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2">
        <v>2013</v>
      </c>
      <c r="C18" s="32" t="s">
        <v>41</v>
      </c>
      <c r="D18" s="34" t="s">
        <v>39</v>
      </c>
      <c r="E18" s="32">
        <v>16</v>
      </c>
      <c r="F18" s="32">
        <v>0</v>
      </c>
      <c r="G18" s="32">
        <v>2</v>
      </c>
      <c r="H18" s="32">
        <v>1</v>
      </c>
      <c r="I18" s="32">
        <v>22</v>
      </c>
      <c r="J18" s="32">
        <v>6</v>
      </c>
      <c r="K18" s="32">
        <v>12</v>
      </c>
      <c r="L18" s="32">
        <v>2</v>
      </c>
      <c r="M18" s="38">
        <v>2</v>
      </c>
      <c r="N18" s="35">
        <v>0.25600000000000001</v>
      </c>
      <c r="O18" s="24">
        <f>PRODUCT(I18/N18)</f>
        <v>85.9375</v>
      </c>
      <c r="P18" s="32"/>
      <c r="Q18" s="47"/>
      <c r="R18" s="32"/>
      <c r="S18" s="32"/>
      <c r="T18" s="32"/>
      <c r="U18" s="33">
        <v>8</v>
      </c>
      <c r="V18" s="33">
        <v>0</v>
      </c>
      <c r="W18" s="33">
        <v>4</v>
      </c>
      <c r="X18" s="33">
        <v>1</v>
      </c>
      <c r="Y18" s="33">
        <v>20</v>
      </c>
      <c r="Z18" s="32"/>
      <c r="AA18" s="32"/>
      <c r="AB18" s="32"/>
      <c r="AC18" s="32"/>
      <c r="AD18" s="32"/>
      <c r="AE18" s="3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2">
        <v>2014</v>
      </c>
      <c r="C19" s="32" t="s">
        <v>55</v>
      </c>
      <c r="D19" s="34" t="s">
        <v>39</v>
      </c>
      <c r="E19" s="32">
        <v>21</v>
      </c>
      <c r="F19" s="32">
        <v>0</v>
      </c>
      <c r="G19" s="32">
        <v>6</v>
      </c>
      <c r="H19" s="32">
        <v>2</v>
      </c>
      <c r="I19" s="32">
        <v>41</v>
      </c>
      <c r="J19" s="32">
        <v>16</v>
      </c>
      <c r="K19" s="32">
        <v>8</v>
      </c>
      <c r="L19" s="32">
        <v>11</v>
      </c>
      <c r="M19" s="38">
        <v>6</v>
      </c>
      <c r="N19" s="35">
        <v>0.373</v>
      </c>
      <c r="O19" s="24">
        <f>PRODUCT(I19/N19)</f>
        <v>109.9195710455764</v>
      </c>
      <c r="P19" s="32">
        <v>3</v>
      </c>
      <c r="Q19" s="47">
        <v>0</v>
      </c>
      <c r="R19" s="32">
        <v>0</v>
      </c>
      <c r="S19" s="32">
        <v>1</v>
      </c>
      <c r="T19" s="32">
        <v>4</v>
      </c>
      <c r="U19" s="33"/>
      <c r="V19" s="33"/>
      <c r="W19" s="33"/>
      <c r="X19" s="33"/>
      <c r="Y19" s="33"/>
      <c r="Z19" s="32"/>
      <c r="AA19" s="32"/>
      <c r="AB19" s="32"/>
      <c r="AC19" s="32"/>
      <c r="AD19" s="32"/>
      <c r="AE19" s="32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2">
        <v>2015</v>
      </c>
      <c r="C20" s="32" t="s">
        <v>83</v>
      </c>
      <c r="D20" s="34" t="s">
        <v>39</v>
      </c>
      <c r="E20" s="32">
        <v>23</v>
      </c>
      <c r="F20" s="32">
        <v>1</v>
      </c>
      <c r="G20" s="32">
        <v>6</v>
      </c>
      <c r="H20" s="32">
        <v>1</v>
      </c>
      <c r="I20" s="32">
        <v>35</v>
      </c>
      <c r="J20" s="32">
        <v>18</v>
      </c>
      <c r="K20" s="32">
        <v>4</v>
      </c>
      <c r="L20" s="32">
        <v>6</v>
      </c>
      <c r="M20" s="38">
        <v>7</v>
      </c>
      <c r="N20" s="35">
        <v>0.29659999999999997</v>
      </c>
      <c r="O20" s="127">
        <v>118</v>
      </c>
      <c r="P20" s="32">
        <v>3</v>
      </c>
      <c r="Q20" s="47">
        <v>0</v>
      </c>
      <c r="R20" s="32">
        <v>0</v>
      </c>
      <c r="S20" s="32">
        <v>0</v>
      </c>
      <c r="T20" s="32">
        <v>2</v>
      </c>
      <c r="U20" s="33"/>
      <c r="V20" s="33"/>
      <c r="W20" s="33"/>
      <c r="X20" s="33"/>
      <c r="Y20" s="33"/>
      <c r="Z20" s="32">
        <v>1</v>
      </c>
      <c r="AA20" s="32"/>
      <c r="AB20" s="32"/>
      <c r="AC20" s="32"/>
      <c r="AD20" s="32"/>
      <c r="AE20" s="32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32">
        <v>2016</v>
      </c>
      <c r="C21" s="32" t="s">
        <v>87</v>
      </c>
      <c r="D21" s="34" t="s">
        <v>85</v>
      </c>
      <c r="E21" s="32">
        <v>22</v>
      </c>
      <c r="F21" s="32">
        <v>0</v>
      </c>
      <c r="G21" s="32">
        <v>9</v>
      </c>
      <c r="H21" s="32">
        <v>5</v>
      </c>
      <c r="I21" s="32">
        <v>41</v>
      </c>
      <c r="J21" s="32">
        <v>21</v>
      </c>
      <c r="K21" s="32">
        <v>5</v>
      </c>
      <c r="L21" s="32">
        <v>6</v>
      </c>
      <c r="M21" s="32">
        <v>9</v>
      </c>
      <c r="N21" s="35">
        <v>0.35</v>
      </c>
      <c r="O21" s="125">
        <v>117</v>
      </c>
      <c r="P21" s="32">
        <v>9</v>
      </c>
      <c r="Q21" s="47">
        <v>0</v>
      </c>
      <c r="R21" s="32">
        <v>5</v>
      </c>
      <c r="S21" s="32">
        <v>0</v>
      </c>
      <c r="T21" s="32">
        <v>22</v>
      </c>
      <c r="U21" s="33"/>
      <c r="V21" s="33"/>
      <c r="W21" s="33"/>
      <c r="X21" s="33"/>
      <c r="Y21" s="33"/>
      <c r="Z21" s="32"/>
      <c r="AA21" s="32"/>
      <c r="AB21" s="32"/>
      <c r="AC21" s="32"/>
      <c r="AD21" s="32"/>
      <c r="AE21" s="32">
        <v>1</v>
      </c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32">
        <v>2017</v>
      </c>
      <c r="C22" s="32" t="s">
        <v>88</v>
      </c>
      <c r="D22" s="34" t="s">
        <v>85</v>
      </c>
      <c r="E22" s="32">
        <v>26</v>
      </c>
      <c r="F22" s="32">
        <v>0</v>
      </c>
      <c r="G22" s="32">
        <v>16</v>
      </c>
      <c r="H22" s="32">
        <v>2</v>
      </c>
      <c r="I22" s="32">
        <v>54</v>
      </c>
      <c r="J22" s="32">
        <v>17</v>
      </c>
      <c r="K22" s="32">
        <v>2</v>
      </c>
      <c r="L22" s="32">
        <v>19</v>
      </c>
      <c r="M22" s="32">
        <v>16</v>
      </c>
      <c r="N22" s="35">
        <v>0.35759999999999997</v>
      </c>
      <c r="O22" s="125">
        <v>151</v>
      </c>
      <c r="P22" s="32">
        <v>12</v>
      </c>
      <c r="Q22" s="47">
        <v>0</v>
      </c>
      <c r="R22" s="32">
        <v>6</v>
      </c>
      <c r="S22" s="32">
        <v>2</v>
      </c>
      <c r="T22" s="32">
        <v>38</v>
      </c>
      <c r="U22" s="33"/>
      <c r="V22" s="33"/>
      <c r="W22" s="33"/>
      <c r="X22" s="33"/>
      <c r="Y22" s="33"/>
      <c r="Z22" s="32"/>
      <c r="AA22" s="32"/>
      <c r="AB22" s="32"/>
      <c r="AC22" s="32"/>
      <c r="AD22" s="32">
        <v>1</v>
      </c>
      <c r="AE22" s="32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32">
        <v>2018</v>
      </c>
      <c r="C23" s="32"/>
      <c r="D23" s="34"/>
      <c r="E23" s="32"/>
      <c r="F23" s="32"/>
      <c r="G23" s="32"/>
      <c r="H23" s="32"/>
      <c r="I23" s="32"/>
      <c r="J23" s="32"/>
      <c r="K23" s="32"/>
      <c r="L23" s="32"/>
      <c r="M23" s="32"/>
      <c r="N23" s="35"/>
      <c r="O23" s="125"/>
      <c r="P23" s="32"/>
      <c r="Q23" s="47"/>
      <c r="R23" s="32"/>
      <c r="S23" s="32"/>
      <c r="T23" s="32"/>
      <c r="U23" s="33"/>
      <c r="V23" s="33"/>
      <c r="W23" s="33"/>
      <c r="X23" s="33"/>
      <c r="Y23" s="33"/>
      <c r="Z23" s="32"/>
      <c r="AA23" s="32"/>
      <c r="AB23" s="32"/>
      <c r="AC23" s="32"/>
      <c r="AD23" s="32"/>
      <c r="AE23" s="32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68">
        <v>2019</v>
      </c>
      <c r="C24" s="68"/>
      <c r="D24" s="69" t="s">
        <v>39</v>
      </c>
      <c r="E24" s="68"/>
      <c r="F24" s="70" t="s">
        <v>52</v>
      </c>
      <c r="G24" s="71"/>
      <c r="H24" s="72"/>
      <c r="I24" s="68"/>
      <c r="J24" s="68"/>
      <c r="K24" s="68"/>
      <c r="L24" s="68"/>
      <c r="M24" s="68"/>
      <c r="N24" s="73"/>
      <c r="O24" s="24"/>
      <c r="P24" s="32"/>
      <c r="Q24" s="32"/>
      <c r="R24" s="32"/>
      <c r="S24" s="32"/>
      <c r="T24" s="32"/>
      <c r="U24" s="33"/>
      <c r="V24" s="33"/>
      <c r="W24" s="33"/>
      <c r="X24" s="33"/>
      <c r="Y24" s="33"/>
      <c r="Z24" s="32"/>
      <c r="AA24" s="32"/>
      <c r="AB24" s="32"/>
      <c r="AC24" s="32"/>
      <c r="AD24" s="32"/>
      <c r="AE24" s="32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68">
        <v>2020</v>
      </c>
      <c r="C25" s="68"/>
      <c r="D25" s="69" t="s">
        <v>39</v>
      </c>
      <c r="E25" s="68"/>
      <c r="F25" s="70" t="s">
        <v>52</v>
      </c>
      <c r="G25" s="71"/>
      <c r="H25" s="72"/>
      <c r="I25" s="68"/>
      <c r="J25" s="68"/>
      <c r="K25" s="68"/>
      <c r="L25" s="68"/>
      <c r="M25" s="68"/>
      <c r="N25" s="73"/>
      <c r="O25" s="24"/>
      <c r="P25" s="32"/>
      <c r="Q25" s="32"/>
      <c r="R25" s="32"/>
      <c r="S25" s="32"/>
      <c r="T25" s="32"/>
      <c r="U25" s="33"/>
      <c r="V25" s="33"/>
      <c r="W25" s="33"/>
      <c r="X25" s="33"/>
      <c r="Y25" s="33"/>
      <c r="Z25" s="32"/>
      <c r="AA25" s="32"/>
      <c r="AB25" s="32"/>
      <c r="AC25" s="32"/>
      <c r="AD25" s="32"/>
      <c r="AE25" s="32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6" t="s">
        <v>9</v>
      </c>
      <c r="C26" s="17"/>
      <c r="D26" s="15"/>
      <c r="E26" s="18">
        <f t="shared" ref="E26:M26" si="1">SUM(E10:E25)</f>
        <v>238</v>
      </c>
      <c r="F26" s="18">
        <f t="shared" si="1"/>
        <v>3</v>
      </c>
      <c r="G26" s="18">
        <f t="shared" si="1"/>
        <v>69</v>
      </c>
      <c r="H26" s="18">
        <f t="shared" si="1"/>
        <v>35</v>
      </c>
      <c r="I26" s="18">
        <f t="shared" si="1"/>
        <v>479</v>
      </c>
      <c r="J26" s="18">
        <f t="shared" si="1"/>
        <v>209</v>
      </c>
      <c r="K26" s="18">
        <f t="shared" si="1"/>
        <v>110</v>
      </c>
      <c r="L26" s="18">
        <f t="shared" si="1"/>
        <v>88</v>
      </c>
      <c r="M26" s="17">
        <f t="shared" si="1"/>
        <v>72</v>
      </c>
      <c r="N26" s="37">
        <f>PRODUCT(I26/O26)</f>
        <v>0.37183811725668142</v>
      </c>
      <c r="O26" s="74">
        <f>SUM(O11:O25)</f>
        <v>1288.1949906962989</v>
      </c>
      <c r="P26" s="18">
        <f t="shared" ref="P26:AE26" si="2">SUM(P10:P25)</f>
        <v>43</v>
      </c>
      <c r="Q26" s="15">
        <f t="shared" si="2"/>
        <v>1</v>
      </c>
      <c r="R26" s="18">
        <f t="shared" si="2"/>
        <v>16</v>
      </c>
      <c r="S26" s="18">
        <f t="shared" si="2"/>
        <v>4</v>
      </c>
      <c r="T26" s="18">
        <f t="shared" si="2"/>
        <v>101</v>
      </c>
      <c r="U26" s="18">
        <f t="shared" si="2"/>
        <v>13</v>
      </c>
      <c r="V26" s="18">
        <f t="shared" si="2"/>
        <v>0</v>
      </c>
      <c r="W26" s="18">
        <f t="shared" si="2"/>
        <v>4</v>
      </c>
      <c r="X26" s="18">
        <f t="shared" si="2"/>
        <v>3</v>
      </c>
      <c r="Y26" s="18">
        <f t="shared" si="2"/>
        <v>38</v>
      </c>
      <c r="Z26" s="18">
        <f t="shared" si="2"/>
        <v>1</v>
      </c>
      <c r="AA26" s="18">
        <f t="shared" si="2"/>
        <v>0</v>
      </c>
      <c r="AB26" s="18">
        <f t="shared" si="2"/>
        <v>0</v>
      </c>
      <c r="AC26" s="18">
        <f t="shared" si="2"/>
        <v>0</v>
      </c>
      <c r="AD26" s="18">
        <f t="shared" si="2"/>
        <v>1</v>
      </c>
      <c r="AE26" s="18">
        <f t="shared" si="2"/>
        <v>1</v>
      </c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34" t="s">
        <v>2</v>
      </c>
      <c r="C27" s="38"/>
      <c r="D27" s="39">
        <f>SUM(F26:H26)+((I26-F26-G26)/3)+(E26/3)+(Z26*25)+(AA26*25)+(AB26*10)+(AC26*25)+(AD26*20)+(AE26*15)</f>
        <v>382</v>
      </c>
      <c r="E27" s="1"/>
      <c r="F27" s="1"/>
      <c r="G27" s="1"/>
      <c r="H27" s="1"/>
      <c r="I27" s="1"/>
      <c r="J27" s="1"/>
      <c r="K27" s="1"/>
      <c r="L27" s="1"/>
      <c r="M27" s="1"/>
      <c r="N27" s="4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4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0"/>
      <c r="O28" s="42"/>
      <c r="P28" s="1"/>
      <c r="Q28" s="4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22" t="s">
        <v>16</v>
      </c>
      <c r="C29" s="44"/>
      <c r="D29" s="44"/>
      <c r="E29" s="18" t="s">
        <v>4</v>
      </c>
      <c r="F29" s="18" t="s">
        <v>13</v>
      </c>
      <c r="G29" s="15" t="s">
        <v>14</v>
      </c>
      <c r="H29" s="18" t="s">
        <v>15</v>
      </c>
      <c r="I29" s="18" t="s">
        <v>3</v>
      </c>
      <c r="J29" s="1"/>
      <c r="K29" s="18" t="s">
        <v>25</v>
      </c>
      <c r="L29" s="18" t="s">
        <v>26</v>
      </c>
      <c r="M29" s="18" t="s">
        <v>27</v>
      </c>
      <c r="N29" s="37" t="s">
        <v>36</v>
      </c>
      <c r="O29" s="24"/>
      <c r="P29" s="45" t="s">
        <v>32</v>
      </c>
      <c r="Q29" s="12"/>
      <c r="R29" s="12"/>
      <c r="S29" s="12"/>
      <c r="T29" s="46"/>
      <c r="U29" s="46"/>
      <c r="V29" s="46"/>
      <c r="W29" s="46"/>
      <c r="X29" s="46"/>
      <c r="Y29" s="12"/>
      <c r="Z29" s="12"/>
      <c r="AA29" s="12"/>
      <c r="AB29" s="12"/>
      <c r="AC29" s="12"/>
      <c r="AD29" s="12"/>
      <c r="AE29" s="48"/>
      <c r="AF29" s="23"/>
      <c r="AG29" s="8"/>
      <c r="AH29" s="8"/>
      <c r="AI29" s="8"/>
      <c r="AJ29" s="8"/>
      <c r="AK29" s="8"/>
    </row>
    <row r="30" spans="1:37" s="9" customFormat="1" ht="15" customHeight="1" x14ac:dyDescent="0.2">
      <c r="A30" s="1"/>
      <c r="B30" s="45" t="s">
        <v>17</v>
      </c>
      <c r="C30" s="12"/>
      <c r="D30" s="48"/>
      <c r="E30" s="32">
        <f>PRODUCT(E26)</f>
        <v>238</v>
      </c>
      <c r="F30" s="32">
        <f>PRODUCT(F26)</f>
        <v>3</v>
      </c>
      <c r="G30" s="32">
        <f>PRODUCT(G26)</f>
        <v>69</v>
      </c>
      <c r="H30" s="32">
        <f>PRODUCT(H26)</f>
        <v>35</v>
      </c>
      <c r="I30" s="32">
        <f>PRODUCT(I26)</f>
        <v>479</v>
      </c>
      <c r="J30" s="1"/>
      <c r="K30" s="49">
        <f>PRODUCT((F30+G30)/E30)</f>
        <v>0.30252100840336132</v>
      </c>
      <c r="L30" s="49">
        <f>PRODUCT(H30/E30)</f>
        <v>0.14705882352941177</v>
      </c>
      <c r="M30" s="49">
        <f>PRODUCT(I30/E30)</f>
        <v>2.0126050420168067</v>
      </c>
      <c r="N30" s="50">
        <f>PRODUCT(N26)</f>
        <v>0.37183811725668142</v>
      </c>
      <c r="O30" s="24">
        <f>PRODUCT(O26)</f>
        <v>1288.1949906962989</v>
      </c>
      <c r="P30" s="144" t="s">
        <v>34</v>
      </c>
      <c r="Q30" s="145"/>
      <c r="R30" s="146" t="s">
        <v>42</v>
      </c>
      <c r="S30" s="146"/>
      <c r="T30" s="146"/>
      <c r="U30" s="146"/>
      <c r="V30" s="146"/>
      <c r="W30" s="146"/>
      <c r="X30" s="146"/>
      <c r="Y30" s="146"/>
      <c r="Z30" s="146"/>
      <c r="AA30" s="147" t="s">
        <v>37</v>
      </c>
      <c r="AB30" s="146"/>
      <c r="AC30" s="146"/>
      <c r="AD30" s="146"/>
      <c r="AE30" s="156" t="s">
        <v>97</v>
      </c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51" t="s">
        <v>18</v>
      </c>
      <c r="C31" s="52"/>
      <c r="D31" s="53"/>
      <c r="E31" s="32">
        <f>SUM(P26)</f>
        <v>43</v>
      </c>
      <c r="F31" s="32">
        <f>SUM(Q26)</f>
        <v>1</v>
      </c>
      <c r="G31" s="32">
        <f>SUM(R26)</f>
        <v>16</v>
      </c>
      <c r="H31" s="32">
        <f>SUM(S26)</f>
        <v>4</v>
      </c>
      <c r="I31" s="32">
        <f>SUM(T26)</f>
        <v>101</v>
      </c>
      <c r="J31" s="1"/>
      <c r="K31" s="49">
        <f>PRODUCT((F31+G31)/E31)</f>
        <v>0.39534883720930231</v>
      </c>
      <c r="L31" s="49">
        <f>PRODUCT(H31/E31)</f>
        <v>9.3023255813953487E-2</v>
      </c>
      <c r="M31" s="49">
        <f>PRODUCT(I31/E31)</f>
        <v>2.3488372093023258</v>
      </c>
      <c r="N31" s="35">
        <f>PRODUCT(I31/O31)</f>
        <v>0.42796610169491528</v>
      </c>
      <c r="O31" s="24">
        <v>236</v>
      </c>
      <c r="P31" s="148" t="s">
        <v>95</v>
      </c>
      <c r="Q31" s="149"/>
      <c r="R31" s="150" t="s">
        <v>45</v>
      </c>
      <c r="S31" s="150"/>
      <c r="T31" s="150"/>
      <c r="U31" s="150"/>
      <c r="V31" s="150"/>
      <c r="W31" s="150"/>
      <c r="X31" s="150"/>
      <c r="Y31" s="150"/>
      <c r="Z31" s="150"/>
      <c r="AA31" s="151" t="s">
        <v>43</v>
      </c>
      <c r="AB31" s="150"/>
      <c r="AC31" s="150"/>
      <c r="AD31" s="150"/>
      <c r="AE31" s="157" t="s">
        <v>98</v>
      </c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54" t="s">
        <v>19</v>
      </c>
      <c r="C32" s="55"/>
      <c r="D32" s="56"/>
      <c r="E32" s="33">
        <f>PRODUCT(U26)</f>
        <v>13</v>
      </c>
      <c r="F32" s="33">
        <f>PRODUCT(V26)</f>
        <v>0</v>
      </c>
      <c r="G32" s="33">
        <f>PRODUCT(W26)</f>
        <v>4</v>
      </c>
      <c r="H32" s="33">
        <f>PRODUCT(X26)</f>
        <v>3</v>
      </c>
      <c r="I32" s="33">
        <f>PRODUCT(Y26)</f>
        <v>38</v>
      </c>
      <c r="J32" s="1"/>
      <c r="K32" s="57">
        <f>PRODUCT((F32+G32)/E32)</f>
        <v>0.30769230769230771</v>
      </c>
      <c r="L32" s="57">
        <f>PRODUCT(H32/E32)</f>
        <v>0.23076923076923078</v>
      </c>
      <c r="M32" s="57">
        <f>PRODUCT(I32/E32)</f>
        <v>2.9230769230769229</v>
      </c>
      <c r="N32" s="58">
        <f>PRODUCT(I32/O32)</f>
        <v>0.44705882352941179</v>
      </c>
      <c r="O32" s="24">
        <v>85</v>
      </c>
      <c r="P32" s="148" t="s">
        <v>96</v>
      </c>
      <c r="Q32" s="149"/>
      <c r="R32" s="150" t="s">
        <v>42</v>
      </c>
      <c r="S32" s="150"/>
      <c r="T32" s="150"/>
      <c r="U32" s="150"/>
      <c r="V32" s="150"/>
      <c r="W32" s="150"/>
      <c r="X32" s="150"/>
      <c r="Y32" s="150"/>
      <c r="Z32" s="150"/>
      <c r="AA32" s="151" t="s">
        <v>37</v>
      </c>
      <c r="AB32" s="150"/>
      <c r="AC32" s="150"/>
      <c r="AD32" s="150"/>
      <c r="AE32" s="157" t="s">
        <v>97</v>
      </c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59" t="s">
        <v>20</v>
      </c>
      <c r="C33" s="60"/>
      <c r="D33" s="61"/>
      <c r="E33" s="18">
        <f>SUM(E30:E32)</f>
        <v>294</v>
      </c>
      <c r="F33" s="18">
        <f>SUM(F30:F32)</f>
        <v>4</v>
      </c>
      <c r="G33" s="18">
        <f>SUM(G30:G32)</f>
        <v>89</v>
      </c>
      <c r="H33" s="18">
        <f>SUM(H30:H32)</f>
        <v>42</v>
      </c>
      <c r="I33" s="18">
        <f>SUM(I30:I32)</f>
        <v>618</v>
      </c>
      <c r="J33" s="1"/>
      <c r="K33" s="62">
        <f>PRODUCT((F33+G33)/E33)</f>
        <v>0.31632653061224492</v>
      </c>
      <c r="L33" s="62">
        <f>PRODUCT(H33/E33)</f>
        <v>0.14285714285714285</v>
      </c>
      <c r="M33" s="62">
        <f>PRODUCT(I33/E33)</f>
        <v>2.1020408163265305</v>
      </c>
      <c r="N33" s="37">
        <f>PRODUCT(I33/O33)</f>
        <v>0.38404295537397326</v>
      </c>
      <c r="O33" s="24">
        <f>SUM(O30:O32)</f>
        <v>1609.1949906962989</v>
      </c>
      <c r="P33" s="152" t="s">
        <v>35</v>
      </c>
      <c r="Q33" s="153"/>
      <c r="R33" s="154" t="s">
        <v>46</v>
      </c>
      <c r="S33" s="154"/>
      <c r="T33" s="154"/>
      <c r="U33" s="154"/>
      <c r="V33" s="154"/>
      <c r="W33" s="154"/>
      <c r="X33" s="154"/>
      <c r="Y33" s="154"/>
      <c r="Z33" s="154"/>
      <c r="AA33" s="155" t="s">
        <v>47</v>
      </c>
      <c r="AB33" s="154"/>
      <c r="AC33" s="154"/>
      <c r="AD33" s="154"/>
      <c r="AE33" s="158" t="s">
        <v>99</v>
      </c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41"/>
      <c r="C34" s="41"/>
      <c r="D34" s="41"/>
      <c r="E34" s="41"/>
      <c r="F34" s="41"/>
      <c r="G34" s="41"/>
      <c r="H34" s="41"/>
      <c r="I34" s="41"/>
      <c r="J34" s="1"/>
      <c r="K34" s="41"/>
      <c r="L34" s="41"/>
      <c r="M34" s="41"/>
      <c r="N34" s="40"/>
      <c r="O34" s="24"/>
      <c r="P34" s="1"/>
      <c r="Q34" s="43"/>
      <c r="R34" s="1"/>
      <c r="S34" s="1"/>
      <c r="T34" s="24"/>
      <c r="U34" s="24"/>
      <c r="V34" s="63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4" customFormat="1" ht="15" customHeight="1" x14ac:dyDescent="0.25">
      <c r="A35" s="1"/>
      <c r="B35" s="1" t="s">
        <v>50</v>
      </c>
      <c r="C35" s="1"/>
      <c r="D35" s="1" t="s">
        <v>51</v>
      </c>
      <c r="E35" s="1"/>
      <c r="F35" s="1"/>
      <c r="G35" s="1"/>
      <c r="H35" s="1"/>
      <c r="I35" s="1"/>
      <c r="J35" s="1"/>
      <c r="K35" s="1"/>
      <c r="L35" s="1"/>
      <c r="M35" s="1"/>
      <c r="N35" s="43"/>
      <c r="O35" s="24"/>
      <c r="P35" s="1"/>
      <c r="Q35" s="43"/>
      <c r="R35" s="1"/>
      <c r="S35" s="1"/>
      <c r="T35" s="24"/>
      <c r="U35" s="24"/>
      <c r="V35" s="63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4" customFormat="1" ht="15" customHeight="1" x14ac:dyDescent="0.25">
      <c r="A36" s="1"/>
      <c r="B36" s="1"/>
      <c r="C36" s="1"/>
      <c r="D36" s="1" t="s">
        <v>86</v>
      </c>
      <c r="E36" s="1"/>
      <c r="F36" s="1"/>
      <c r="G36" s="1"/>
      <c r="H36" s="1"/>
      <c r="I36" s="1"/>
      <c r="J36" s="1"/>
      <c r="K36" s="1"/>
      <c r="L36" s="1"/>
      <c r="M36" s="1"/>
      <c r="N36" s="43"/>
      <c r="O36" s="24"/>
      <c r="P36" s="1"/>
      <c r="Q36" s="43"/>
      <c r="R36" s="1"/>
      <c r="S36" s="1"/>
      <c r="T36" s="24"/>
      <c r="U36" s="24"/>
      <c r="V36" s="63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3"/>
      <c r="O37" s="24"/>
      <c r="P37" s="1"/>
      <c r="Q37" s="43"/>
      <c r="R37" s="1"/>
      <c r="S37" s="1"/>
      <c r="T37" s="24"/>
      <c r="U37" s="24"/>
      <c r="V37" s="63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3"/>
      <c r="O38" s="24"/>
      <c r="P38" s="1"/>
      <c r="Q38" s="43"/>
      <c r="R38" s="1"/>
      <c r="S38" s="1"/>
      <c r="T38" s="24"/>
      <c r="U38" s="24"/>
      <c r="V38" s="63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24"/>
      <c r="P39" s="1"/>
      <c r="Q39" s="43"/>
      <c r="R39" s="1"/>
      <c r="S39" s="1"/>
      <c r="T39" s="24"/>
      <c r="U39" s="24"/>
      <c r="V39" s="6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5"/>
      <c r="N40" s="65"/>
      <c r="O40" s="24"/>
      <c r="P40" s="1"/>
      <c r="Q40" s="43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3"/>
      <c r="R41" s="1"/>
      <c r="S41" s="1"/>
      <c r="T41" s="24"/>
      <c r="U41" s="24"/>
      <c r="V41" s="6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3"/>
      <c r="R42" s="1"/>
      <c r="S42" s="1"/>
      <c r="T42" s="24"/>
      <c r="U42" s="24"/>
      <c r="V42" s="63"/>
      <c r="W42" s="63"/>
      <c r="X42" s="24"/>
      <c r="Y42" s="24"/>
      <c r="Z42" s="24"/>
      <c r="AA42" s="24"/>
      <c r="AB42" s="24"/>
      <c r="AC42" s="24"/>
      <c r="AD42" s="24"/>
      <c r="AE42" s="24"/>
      <c r="AF42" s="8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3"/>
      <c r="R43" s="1"/>
      <c r="S43" s="1"/>
      <c r="T43" s="24"/>
      <c r="U43" s="24"/>
      <c r="V43" s="63"/>
      <c r="W43" s="63"/>
      <c r="X43" s="24"/>
      <c r="Y43" s="24"/>
      <c r="Z43" s="24"/>
      <c r="AA43" s="24"/>
      <c r="AB43" s="24"/>
      <c r="AC43" s="24"/>
      <c r="AD43" s="24"/>
      <c r="AE43" s="24"/>
      <c r="AF43" s="8"/>
      <c r="AG43" s="64"/>
      <c r="AH43" s="64"/>
      <c r="AI43" s="64"/>
      <c r="AJ43" s="64"/>
      <c r="AK43" s="64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3"/>
      <c r="R44" s="1"/>
      <c r="S44" s="1"/>
      <c r="T44" s="24"/>
      <c r="U44" s="24"/>
      <c r="V44" s="63"/>
      <c r="W44" s="63"/>
      <c r="X44" s="24"/>
      <c r="Y44" s="24"/>
      <c r="Z44" s="24"/>
      <c r="AA44" s="24"/>
      <c r="AB44" s="24"/>
      <c r="AC44" s="24"/>
      <c r="AD44" s="24"/>
      <c r="AE44" s="24"/>
      <c r="AF44" s="8"/>
      <c r="AG44" s="64"/>
      <c r="AH44" s="64"/>
      <c r="AI44" s="64"/>
      <c r="AJ44" s="64"/>
      <c r="AK44" s="64"/>
    </row>
    <row r="45" spans="1:37" ht="15" customHeight="1" x14ac:dyDescent="0.25">
      <c r="A45" s="6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4"/>
      <c r="P45" s="1"/>
      <c r="Q45" s="43"/>
      <c r="R45" s="1"/>
      <c r="S45" s="1"/>
      <c r="T45" s="24"/>
      <c r="U45" s="24"/>
      <c r="V45" s="63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5">
      <c r="A46" s="66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5"/>
      <c r="N46" s="40"/>
      <c r="O46" s="24"/>
      <c r="P46" s="1"/>
      <c r="Q46" s="43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8"/>
    </row>
    <row r="47" spans="1:37" ht="15" customHeight="1" x14ac:dyDescent="0.25">
      <c r="A47" s="6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4"/>
      <c r="P47" s="1"/>
      <c r="Q47" s="43"/>
      <c r="R47" s="1"/>
      <c r="S47" s="1"/>
      <c r="T47" s="24"/>
      <c r="U47" s="24"/>
      <c r="V47" s="63"/>
      <c r="W47" s="1"/>
      <c r="X47" s="1"/>
      <c r="Y47" s="1"/>
      <c r="Z47" s="1"/>
      <c r="AA47" s="1"/>
      <c r="AB47" s="1"/>
      <c r="AC47" s="1"/>
      <c r="AD47" s="1"/>
      <c r="AE47" s="1"/>
      <c r="AF47" s="8"/>
    </row>
    <row r="48" spans="1:37" ht="15" customHeight="1" x14ac:dyDescent="0.25">
      <c r="A48" s="66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5"/>
      <c r="N48" s="40"/>
      <c r="O48" s="24"/>
      <c r="P48" s="1"/>
      <c r="Q48" s="43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8"/>
    </row>
    <row r="49" spans="1:32" ht="15" customHeight="1" x14ac:dyDescent="0.25">
      <c r="A49" s="6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3"/>
      <c r="R49" s="1"/>
      <c r="S49" s="1"/>
      <c r="T49" s="24"/>
      <c r="U49" s="24"/>
      <c r="V49" s="63"/>
      <c r="W49" s="63"/>
      <c r="X49" s="24"/>
      <c r="Y49" s="24"/>
      <c r="Z49" s="24"/>
      <c r="AA49" s="24"/>
      <c r="AB49" s="24"/>
      <c r="AC49" s="24"/>
      <c r="AD49" s="24"/>
      <c r="AE49" s="24"/>
      <c r="AF49" s="8"/>
    </row>
    <row r="50" spans="1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4"/>
      <c r="P50" s="1"/>
      <c r="Q50" s="43"/>
      <c r="R50" s="1"/>
      <c r="S50" s="1"/>
      <c r="T50" s="24"/>
      <c r="U50" s="24"/>
      <c r="V50" s="63"/>
      <c r="W50" s="1"/>
      <c r="X50" s="1"/>
      <c r="Y50" s="1"/>
      <c r="Z50" s="1"/>
      <c r="AA50" s="1"/>
      <c r="AB50" s="1"/>
      <c r="AC50" s="1"/>
      <c r="AD50" s="1"/>
      <c r="AE50" s="1"/>
    </row>
    <row r="51" spans="1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3"/>
      <c r="O51" s="24"/>
      <c r="P51" s="1"/>
      <c r="Q51" s="43"/>
      <c r="R51" s="1"/>
      <c r="S51" s="1"/>
      <c r="T51" s="24"/>
      <c r="U51" s="24"/>
      <c r="V51" s="63"/>
      <c r="W51" s="1"/>
      <c r="X51" s="1"/>
      <c r="Y51" s="1"/>
      <c r="Z51" s="1"/>
      <c r="AA51" s="1"/>
      <c r="AB51" s="1"/>
      <c r="AC51" s="1"/>
      <c r="AD51" s="1"/>
      <c r="AE51" s="1"/>
    </row>
    <row r="52" spans="1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3"/>
      <c r="O52" s="24"/>
      <c r="P52" s="1"/>
      <c r="Q52" s="43"/>
      <c r="R52" s="1"/>
      <c r="S52" s="1"/>
      <c r="T52" s="24"/>
      <c r="U52" s="24"/>
      <c r="V52" s="63"/>
      <c r="W52" s="1"/>
      <c r="X52" s="1"/>
      <c r="Y52" s="1"/>
      <c r="Z52" s="1"/>
      <c r="AA52" s="1"/>
      <c r="AB52" s="1"/>
      <c r="AC52" s="1"/>
      <c r="AD52" s="1"/>
      <c r="AE52" s="1"/>
    </row>
    <row r="53" spans="1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3"/>
      <c r="O53" s="24"/>
      <c r="P53" s="1"/>
      <c r="Q53" s="43"/>
      <c r="R53" s="1"/>
      <c r="S53" s="1"/>
      <c r="T53" s="24"/>
      <c r="U53" s="24"/>
      <c r="V53" s="63"/>
      <c r="W53" s="1"/>
      <c r="X53" s="1"/>
      <c r="Y53" s="1"/>
      <c r="Z53" s="1"/>
      <c r="AA53" s="1"/>
      <c r="AB53" s="1"/>
      <c r="AC53" s="1"/>
      <c r="AD53" s="1"/>
      <c r="AE53" s="1"/>
    </row>
    <row r="54" spans="1:32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3"/>
      <c r="O54" s="24"/>
      <c r="P54" s="1"/>
      <c r="Q54" s="43"/>
      <c r="R54" s="1"/>
      <c r="S54" s="1"/>
      <c r="T54" s="24"/>
      <c r="U54" s="24"/>
      <c r="V54" s="63"/>
      <c r="W54" s="1"/>
      <c r="X54" s="1"/>
      <c r="Y54" s="1"/>
      <c r="Z54" s="1"/>
      <c r="AA54" s="1"/>
      <c r="AB54" s="1"/>
      <c r="AC54" s="1"/>
      <c r="AD54" s="1"/>
      <c r="AE54" s="1"/>
    </row>
  </sheetData>
  <sortState ref="B22:AF24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1.85546875" style="112" customWidth="1"/>
    <col min="3" max="3" width="20.7109375" style="113" customWidth="1"/>
    <col min="4" max="4" width="11.5703125" style="114" customWidth="1"/>
    <col min="5" max="5" width="8.28515625" style="114" customWidth="1"/>
    <col min="6" max="6" width="0.7109375" style="42" customWidth="1"/>
    <col min="7" max="11" width="4.7109375" style="113" customWidth="1"/>
    <col min="12" max="12" width="5.5703125" style="113" customWidth="1"/>
    <col min="13" max="16" width="4.7109375" style="113" customWidth="1"/>
    <col min="17" max="21" width="6.7109375" style="113" customWidth="1"/>
    <col min="22" max="22" width="11.28515625" style="113" customWidth="1"/>
    <col min="23" max="23" width="21" style="114" customWidth="1"/>
    <col min="24" max="24" width="10.140625" style="113" customWidth="1"/>
    <col min="25" max="30" width="9.140625" style="115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8"/>
      <c r="B1" s="126" t="s">
        <v>84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77"/>
      <c r="X1" s="30"/>
      <c r="Y1" s="78"/>
      <c r="Z1" s="78"/>
      <c r="AA1" s="78"/>
      <c r="AB1" s="78"/>
      <c r="AC1" s="78"/>
      <c r="AD1" s="78"/>
    </row>
    <row r="2" spans="1:30" x14ac:dyDescent="0.25">
      <c r="A2" s="8"/>
      <c r="B2" s="10" t="s">
        <v>44</v>
      </c>
      <c r="C2" s="4" t="s">
        <v>49</v>
      </c>
      <c r="D2" s="11"/>
      <c r="E2" s="11"/>
      <c r="F2" s="79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47"/>
      <c r="Y2" s="78"/>
      <c r="Z2" s="78"/>
      <c r="AA2" s="78"/>
      <c r="AB2" s="78"/>
      <c r="AC2" s="78"/>
      <c r="AD2" s="78"/>
    </row>
    <row r="3" spans="1:30" x14ac:dyDescent="0.25">
      <c r="A3" s="8"/>
      <c r="B3" s="81" t="s">
        <v>56</v>
      </c>
      <c r="C3" s="22" t="s">
        <v>57</v>
      </c>
      <c r="D3" s="82" t="s">
        <v>58</v>
      </c>
      <c r="E3" s="83" t="s">
        <v>1</v>
      </c>
      <c r="F3" s="24"/>
      <c r="G3" s="84" t="s">
        <v>59</v>
      </c>
      <c r="H3" s="85" t="s">
        <v>60</v>
      </c>
      <c r="I3" s="85" t="s">
        <v>30</v>
      </c>
      <c r="J3" s="17" t="s">
        <v>61</v>
      </c>
      <c r="K3" s="86" t="s">
        <v>62</v>
      </c>
      <c r="L3" s="86" t="s">
        <v>63</v>
      </c>
      <c r="M3" s="84" t="s">
        <v>64</v>
      </c>
      <c r="N3" s="84" t="s">
        <v>29</v>
      </c>
      <c r="O3" s="85" t="s">
        <v>65</v>
      </c>
      <c r="P3" s="84" t="s">
        <v>60</v>
      </c>
      <c r="Q3" s="84" t="s">
        <v>3</v>
      </c>
      <c r="R3" s="84">
        <v>1</v>
      </c>
      <c r="S3" s="84">
        <v>2</v>
      </c>
      <c r="T3" s="84">
        <v>3</v>
      </c>
      <c r="U3" s="84" t="s">
        <v>66</v>
      </c>
      <c r="V3" s="17" t="s">
        <v>21</v>
      </c>
      <c r="W3" s="16" t="s">
        <v>67</v>
      </c>
      <c r="X3" s="16" t="s">
        <v>68</v>
      </c>
      <c r="Y3" s="78"/>
      <c r="Z3" s="78"/>
      <c r="AA3" s="78"/>
      <c r="AB3" s="78"/>
      <c r="AC3" s="78"/>
      <c r="AD3" s="78"/>
    </row>
    <row r="4" spans="1:30" x14ac:dyDescent="0.25">
      <c r="A4" s="23"/>
      <c r="B4" s="128" t="s">
        <v>70</v>
      </c>
      <c r="C4" s="87" t="s">
        <v>81</v>
      </c>
      <c r="D4" s="88" t="s">
        <v>71</v>
      </c>
      <c r="E4" s="129" t="s">
        <v>39</v>
      </c>
      <c r="F4" s="142"/>
      <c r="G4" s="89"/>
      <c r="H4" s="89"/>
      <c r="I4" s="89">
        <v>1</v>
      </c>
      <c r="J4" s="91" t="s">
        <v>82</v>
      </c>
      <c r="K4" s="91">
        <v>8</v>
      </c>
      <c r="L4" s="89"/>
      <c r="M4" s="89">
        <v>1</v>
      </c>
      <c r="N4" s="89"/>
      <c r="O4" s="90"/>
      <c r="P4" s="90"/>
      <c r="Q4" s="130" t="s">
        <v>92</v>
      </c>
      <c r="R4" s="130" t="s">
        <v>93</v>
      </c>
      <c r="S4" s="130"/>
      <c r="T4" s="130" t="s">
        <v>94</v>
      </c>
      <c r="U4" s="130" t="s">
        <v>91</v>
      </c>
      <c r="V4" s="92">
        <v>0.33300000000000002</v>
      </c>
      <c r="W4" s="143" t="s">
        <v>72</v>
      </c>
      <c r="X4" s="93" t="s">
        <v>80</v>
      </c>
      <c r="Y4" s="78"/>
      <c r="Z4" s="78"/>
      <c r="AA4" s="78"/>
      <c r="AB4" s="78"/>
      <c r="AC4" s="78"/>
      <c r="AD4" s="78"/>
    </row>
    <row r="5" spans="1:30" x14ac:dyDescent="0.25">
      <c r="A5" s="23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00"/>
      <c r="Y5" s="78"/>
      <c r="Z5" s="78"/>
      <c r="AA5" s="78"/>
      <c r="AB5" s="78"/>
      <c r="AC5" s="78"/>
      <c r="AD5" s="78"/>
    </row>
    <row r="6" spans="1:30" x14ac:dyDescent="0.25">
      <c r="A6" s="116"/>
      <c r="B6" s="117" t="s">
        <v>69</v>
      </c>
      <c r="C6" s="101" t="s">
        <v>73</v>
      </c>
      <c r="D6" s="103"/>
      <c r="E6" s="103"/>
      <c r="F6" s="118"/>
      <c r="G6" s="101"/>
      <c r="H6" s="102"/>
      <c r="I6" s="103"/>
      <c r="J6" s="102"/>
      <c r="K6" s="104"/>
      <c r="L6" s="104"/>
      <c r="M6" s="104"/>
      <c r="N6" s="104"/>
      <c r="O6" s="119"/>
      <c r="P6" s="104"/>
      <c r="Q6" s="104"/>
      <c r="R6" s="119"/>
      <c r="S6" s="104"/>
      <c r="T6" s="104"/>
      <c r="U6" s="104"/>
      <c r="V6" s="104"/>
      <c r="W6" s="119"/>
      <c r="X6" s="120"/>
      <c r="Y6" s="78"/>
      <c r="Z6" s="109"/>
      <c r="AA6" s="109"/>
      <c r="AB6" s="109"/>
      <c r="AC6" s="78"/>
      <c r="AD6" s="78"/>
    </row>
    <row r="7" spans="1:30" x14ac:dyDescent="0.25">
      <c r="A7" s="116"/>
      <c r="B7" s="121"/>
      <c r="C7" s="122"/>
      <c r="D7" s="107"/>
      <c r="E7" s="123"/>
      <c r="F7" s="122"/>
      <c r="G7" s="105"/>
      <c r="H7" s="106"/>
      <c r="I7" s="107"/>
      <c r="J7" s="106"/>
      <c r="K7" s="107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8"/>
      <c r="Y7" s="78"/>
      <c r="Z7" s="1"/>
      <c r="AA7" s="24"/>
      <c r="AB7" s="24"/>
      <c r="AC7" s="78"/>
      <c r="AD7" s="78"/>
    </row>
    <row r="8" spans="1:30" x14ac:dyDescent="0.25">
      <c r="A8" s="8"/>
      <c r="B8" s="22" t="s">
        <v>74</v>
      </c>
      <c r="C8" s="22" t="s">
        <v>57</v>
      </c>
      <c r="D8" s="16" t="s">
        <v>58</v>
      </c>
      <c r="E8" s="21" t="s">
        <v>1</v>
      </c>
      <c r="F8" s="124"/>
      <c r="G8" s="18" t="s">
        <v>59</v>
      </c>
      <c r="H8" s="15" t="s">
        <v>60</v>
      </c>
      <c r="I8" s="15" t="s">
        <v>30</v>
      </c>
      <c r="J8" s="17" t="s">
        <v>61</v>
      </c>
      <c r="K8" s="17" t="s">
        <v>62</v>
      </c>
      <c r="L8" s="17" t="s">
        <v>63</v>
      </c>
      <c r="M8" s="18" t="s">
        <v>64</v>
      </c>
      <c r="N8" s="18" t="s">
        <v>29</v>
      </c>
      <c r="O8" s="15" t="s">
        <v>65</v>
      </c>
      <c r="P8" s="18" t="s">
        <v>60</v>
      </c>
      <c r="Q8" s="18" t="s">
        <v>3</v>
      </c>
      <c r="R8" s="18">
        <v>1</v>
      </c>
      <c r="S8" s="18">
        <v>2</v>
      </c>
      <c r="T8" s="18">
        <v>3</v>
      </c>
      <c r="U8" s="18" t="s">
        <v>66</v>
      </c>
      <c r="V8" s="17" t="s">
        <v>21</v>
      </c>
      <c r="W8" s="16" t="s">
        <v>67</v>
      </c>
      <c r="X8" s="16" t="s">
        <v>68</v>
      </c>
      <c r="Y8" s="78"/>
      <c r="Z8" s="78"/>
      <c r="AA8" s="78"/>
      <c r="AB8" s="78"/>
      <c r="AC8" s="78"/>
      <c r="AD8" s="78"/>
    </row>
    <row r="9" spans="1:30" x14ac:dyDescent="0.25">
      <c r="A9" s="23"/>
      <c r="B9" s="131" t="s">
        <v>75</v>
      </c>
      <c r="C9" s="132" t="s">
        <v>76</v>
      </c>
      <c r="D9" s="133" t="s">
        <v>71</v>
      </c>
      <c r="E9" s="134" t="s">
        <v>39</v>
      </c>
      <c r="F9" s="125"/>
      <c r="G9" s="135"/>
      <c r="H9" s="135"/>
      <c r="I9" s="135">
        <v>1</v>
      </c>
      <c r="J9" s="136" t="s">
        <v>77</v>
      </c>
      <c r="K9" s="136">
        <v>9</v>
      </c>
      <c r="L9" s="135"/>
      <c r="M9" s="135">
        <v>1</v>
      </c>
      <c r="N9" s="135"/>
      <c r="O9" s="137"/>
      <c r="P9" s="137"/>
      <c r="Q9" s="138" t="s">
        <v>89</v>
      </c>
      <c r="R9" s="138" t="s">
        <v>90</v>
      </c>
      <c r="S9" s="138"/>
      <c r="T9" s="138" t="s">
        <v>91</v>
      </c>
      <c r="U9" s="138"/>
      <c r="V9" s="139">
        <v>0.25</v>
      </c>
      <c r="W9" s="140" t="s">
        <v>78</v>
      </c>
      <c r="X9" s="141" t="s">
        <v>79</v>
      </c>
      <c r="Y9" s="78"/>
      <c r="Z9" s="78"/>
      <c r="AA9" s="78"/>
      <c r="AB9" s="78"/>
      <c r="AC9" s="78"/>
      <c r="AD9" s="78"/>
    </row>
    <row r="10" spans="1:30" x14ac:dyDescent="0.25">
      <c r="A10" s="23"/>
      <c r="B10" s="94"/>
      <c r="C10" s="95"/>
      <c r="D10" s="96"/>
      <c r="E10" s="97"/>
      <c r="F10" s="98"/>
      <c r="G10" s="95"/>
      <c r="H10" s="95"/>
      <c r="I10" s="95"/>
      <c r="J10" s="99"/>
      <c r="K10" s="99"/>
      <c r="L10" s="99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6"/>
      <c r="X10" s="100"/>
      <c r="Y10" s="78"/>
      <c r="Z10" s="78"/>
      <c r="AA10" s="78"/>
      <c r="AB10" s="78"/>
      <c r="AC10" s="78"/>
      <c r="AD10" s="78"/>
    </row>
    <row r="11" spans="1:30" x14ac:dyDescent="0.25">
      <c r="A11" s="23"/>
      <c r="B11" s="109"/>
      <c r="C11" s="1"/>
      <c r="D11" s="109"/>
      <c r="E11" s="110"/>
      <c r="G11" s="1"/>
      <c r="H11" s="4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78"/>
      <c r="Z11" s="78"/>
      <c r="AA11" s="78"/>
      <c r="AB11" s="78"/>
      <c r="AC11" s="78"/>
      <c r="AD11" s="78"/>
    </row>
    <row r="12" spans="1:30" x14ac:dyDescent="0.25">
      <c r="A12" s="23"/>
      <c r="B12" s="109"/>
      <c r="C12" s="1"/>
      <c r="D12" s="109"/>
      <c r="E12" s="110"/>
      <c r="G12" s="1"/>
      <c r="H12" s="4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78"/>
      <c r="Z12" s="78"/>
      <c r="AA12" s="78"/>
      <c r="AB12" s="78"/>
      <c r="AC12" s="78"/>
      <c r="AD12" s="78"/>
    </row>
    <row r="13" spans="1:30" x14ac:dyDescent="0.25">
      <c r="A13" s="23"/>
      <c r="B13" s="109"/>
      <c r="C13" s="1"/>
      <c r="D13" s="109"/>
      <c r="E13" s="110"/>
      <c r="G13" s="1"/>
      <c r="H13" s="4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78"/>
      <c r="Z13" s="78"/>
      <c r="AA13" s="78"/>
      <c r="AB13" s="78"/>
      <c r="AC13" s="78"/>
      <c r="AD13" s="78"/>
    </row>
    <row r="14" spans="1:30" x14ac:dyDescent="0.25">
      <c r="A14" s="23"/>
      <c r="B14" s="109"/>
      <c r="C14" s="1"/>
      <c r="D14" s="109"/>
      <c r="E14" s="110"/>
      <c r="G14" s="1"/>
      <c r="H14" s="4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78"/>
      <c r="Z14" s="78"/>
      <c r="AA14" s="78"/>
      <c r="AB14" s="78"/>
      <c r="AC14" s="78"/>
      <c r="AD14" s="78"/>
    </row>
    <row r="15" spans="1:30" x14ac:dyDescent="0.25">
      <c r="A15" s="23"/>
      <c r="B15" s="109"/>
      <c r="C15" s="1"/>
      <c r="D15" s="109"/>
      <c r="E15" s="110"/>
      <c r="G15" s="1"/>
      <c r="H15" s="4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78"/>
      <c r="Z15" s="78"/>
      <c r="AA15" s="78"/>
      <c r="AB15" s="78"/>
      <c r="AC15" s="78"/>
      <c r="AD15" s="78"/>
    </row>
    <row r="16" spans="1:30" x14ac:dyDescent="0.25">
      <c r="A16" s="23"/>
      <c r="B16" s="109"/>
      <c r="C16" s="1"/>
      <c r="D16" s="109"/>
      <c r="E16" s="110"/>
      <c r="G16" s="1"/>
      <c r="H16" s="4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78"/>
      <c r="Z16" s="78"/>
      <c r="AA16" s="78"/>
      <c r="AB16" s="78"/>
      <c r="AC16" s="78"/>
      <c r="AD16" s="78"/>
    </row>
    <row r="17" spans="1:30" x14ac:dyDescent="0.25">
      <c r="A17" s="23"/>
      <c r="B17" s="109"/>
      <c r="C17" s="1"/>
      <c r="D17" s="109"/>
      <c r="E17" s="110"/>
      <c r="G17" s="1"/>
      <c r="H17" s="4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78"/>
      <c r="Z17" s="78"/>
      <c r="AA17" s="78"/>
      <c r="AB17" s="78"/>
      <c r="AC17" s="78"/>
      <c r="AD17" s="78"/>
    </row>
    <row r="18" spans="1:30" x14ac:dyDescent="0.25">
      <c r="A18" s="23"/>
      <c r="B18" s="109"/>
      <c r="C18" s="1"/>
      <c r="D18" s="109"/>
      <c r="E18" s="110"/>
      <c r="G18" s="1"/>
      <c r="H18" s="4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78"/>
      <c r="Z18" s="78"/>
      <c r="AA18" s="78"/>
      <c r="AB18" s="78"/>
      <c r="AC18" s="78"/>
      <c r="AD18" s="78"/>
    </row>
    <row r="19" spans="1:30" x14ac:dyDescent="0.25">
      <c r="A19" s="23"/>
      <c r="B19" s="109"/>
      <c r="C19" s="1"/>
      <c r="D19" s="109"/>
      <c r="E19" s="110"/>
      <c r="G19" s="1"/>
      <c r="H19" s="4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78"/>
      <c r="Z19" s="78"/>
      <c r="AA19" s="78"/>
      <c r="AB19" s="78"/>
      <c r="AC19" s="78"/>
      <c r="AD19" s="78"/>
    </row>
    <row r="20" spans="1:30" x14ac:dyDescent="0.25">
      <c r="A20" s="23"/>
      <c r="B20" s="109"/>
      <c r="C20" s="1"/>
      <c r="D20" s="109"/>
      <c r="E20" s="110"/>
      <c r="G20" s="1"/>
      <c r="H20" s="4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78"/>
      <c r="Z20" s="78"/>
      <c r="AA20" s="78"/>
      <c r="AB20" s="78"/>
      <c r="AC20" s="78"/>
      <c r="AD20" s="78"/>
    </row>
    <row r="21" spans="1:30" x14ac:dyDescent="0.25">
      <c r="A21" s="23"/>
      <c r="B21" s="109"/>
      <c r="C21" s="1"/>
      <c r="D21" s="109"/>
      <c r="E21" s="110"/>
      <c r="G21" s="1"/>
      <c r="H21" s="4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78"/>
      <c r="Z21" s="78"/>
      <c r="AA21" s="78"/>
      <c r="AB21" s="78"/>
      <c r="AC21" s="78"/>
      <c r="AD21" s="78"/>
    </row>
    <row r="22" spans="1:30" x14ac:dyDescent="0.25">
      <c r="A22" s="23"/>
      <c r="B22" s="109"/>
      <c r="C22" s="1"/>
      <c r="D22" s="109"/>
      <c r="E22" s="110"/>
      <c r="G22" s="1"/>
      <c r="H22" s="4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78"/>
      <c r="Z22" s="78"/>
      <c r="AA22" s="78"/>
      <c r="AB22" s="78"/>
      <c r="AC22" s="78"/>
      <c r="AD22" s="78"/>
    </row>
    <row r="23" spans="1:30" x14ac:dyDescent="0.25">
      <c r="A23" s="23"/>
      <c r="B23" s="109"/>
      <c r="C23" s="1"/>
      <c r="D23" s="109"/>
      <c r="E23" s="110"/>
      <c r="G23" s="1"/>
      <c r="H23" s="4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78"/>
      <c r="Z23" s="78"/>
      <c r="AA23" s="78"/>
      <c r="AB23" s="78"/>
      <c r="AC23" s="78"/>
      <c r="AD23" s="78"/>
    </row>
    <row r="24" spans="1:30" x14ac:dyDescent="0.25">
      <c r="A24" s="23"/>
      <c r="B24" s="109"/>
      <c r="C24" s="1"/>
      <c r="D24" s="109"/>
      <c r="E24" s="110"/>
      <c r="G24" s="1"/>
      <c r="H24" s="4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78"/>
      <c r="Z24" s="78"/>
      <c r="AA24" s="78"/>
      <c r="AB24" s="78"/>
      <c r="AC24" s="78"/>
      <c r="AD24" s="78"/>
    </row>
    <row r="25" spans="1:30" x14ac:dyDescent="0.25">
      <c r="A25" s="23"/>
      <c r="B25" s="109"/>
      <c r="C25" s="1"/>
      <c r="D25" s="109"/>
      <c r="E25" s="110"/>
      <c r="G25" s="1"/>
      <c r="H25" s="4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78"/>
      <c r="Z25" s="78"/>
      <c r="AA25" s="78"/>
      <c r="AB25" s="78"/>
      <c r="AC25" s="78"/>
      <c r="AD25" s="78"/>
    </row>
    <row r="26" spans="1:30" x14ac:dyDescent="0.25">
      <c r="A26" s="23"/>
      <c r="B26" s="109"/>
      <c r="C26" s="1"/>
      <c r="D26" s="109"/>
      <c r="E26" s="110"/>
      <c r="G26" s="1"/>
      <c r="H26" s="4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78"/>
      <c r="Z26" s="78"/>
      <c r="AA26" s="78"/>
      <c r="AB26" s="78"/>
      <c r="AC26" s="78"/>
      <c r="AD26" s="78"/>
    </row>
    <row r="27" spans="1:30" x14ac:dyDescent="0.25">
      <c r="A27" s="23"/>
      <c r="B27" s="109"/>
      <c r="C27" s="1"/>
      <c r="D27" s="109"/>
      <c r="E27" s="110"/>
      <c r="G27" s="1"/>
      <c r="H27" s="4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78"/>
      <c r="Z27" s="78"/>
      <c r="AA27" s="78"/>
      <c r="AB27" s="78"/>
      <c r="AC27" s="78"/>
      <c r="AD27" s="78"/>
    </row>
    <row r="28" spans="1:30" x14ac:dyDescent="0.25">
      <c r="A28" s="23"/>
      <c r="B28" s="109"/>
      <c r="C28" s="1"/>
      <c r="D28" s="109"/>
      <c r="E28" s="110"/>
      <c r="G28" s="1"/>
      <c r="H28" s="4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78"/>
      <c r="Z28" s="78"/>
      <c r="AA28" s="78"/>
      <c r="AB28" s="78"/>
      <c r="AC28" s="78"/>
      <c r="AD28" s="78"/>
    </row>
    <row r="29" spans="1:30" x14ac:dyDescent="0.25">
      <c r="A29" s="23"/>
      <c r="B29" s="109"/>
      <c r="C29" s="1"/>
      <c r="D29" s="109"/>
      <c r="E29" s="110"/>
      <c r="G29" s="1"/>
      <c r="H29" s="4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78"/>
      <c r="Z29" s="78"/>
      <c r="AA29" s="78"/>
      <c r="AB29" s="78"/>
      <c r="AC29" s="78"/>
      <c r="AD29" s="78"/>
    </row>
    <row r="30" spans="1:30" x14ac:dyDescent="0.25">
      <c r="A30" s="23"/>
      <c r="B30" s="109"/>
      <c r="C30" s="1"/>
      <c r="D30" s="109"/>
      <c r="E30" s="110"/>
      <c r="G30" s="1"/>
      <c r="H30" s="4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78"/>
      <c r="Z30" s="78"/>
      <c r="AA30" s="78"/>
      <c r="AB30" s="78"/>
      <c r="AC30" s="78"/>
      <c r="AD30" s="78"/>
    </row>
    <row r="31" spans="1:30" x14ac:dyDescent="0.25">
      <c r="A31" s="23"/>
      <c r="B31" s="109"/>
      <c r="C31" s="1"/>
      <c r="D31" s="109"/>
      <c r="E31" s="110"/>
      <c r="G31" s="1"/>
      <c r="H31" s="4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78"/>
      <c r="Z31" s="78"/>
      <c r="AA31" s="78"/>
      <c r="AB31" s="78"/>
      <c r="AC31" s="78"/>
      <c r="AD31" s="78"/>
    </row>
    <row r="32" spans="1:30" x14ac:dyDescent="0.25">
      <c r="A32" s="23"/>
      <c r="B32" s="109"/>
      <c r="C32" s="1"/>
      <c r="D32" s="109"/>
      <c r="E32" s="110"/>
      <c r="G32" s="1"/>
      <c r="H32" s="4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78"/>
      <c r="Z32" s="78"/>
      <c r="AA32" s="78"/>
      <c r="AB32" s="78"/>
      <c r="AC32" s="78"/>
      <c r="AD32" s="78"/>
    </row>
    <row r="33" spans="1:30" x14ac:dyDescent="0.25">
      <c r="A33" s="23"/>
      <c r="B33" s="109"/>
      <c r="C33" s="1"/>
      <c r="D33" s="109"/>
      <c r="E33" s="110"/>
      <c r="G33" s="1"/>
      <c r="H33" s="4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78"/>
      <c r="Z33" s="78"/>
      <c r="AA33" s="78"/>
      <c r="AB33" s="78"/>
      <c r="AC33" s="78"/>
      <c r="AD33" s="78"/>
    </row>
    <row r="34" spans="1:30" x14ac:dyDescent="0.25">
      <c r="A34" s="23"/>
      <c r="B34" s="109"/>
      <c r="C34" s="1"/>
      <c r="D34" s="109"/>
      <c r="E34" s="110"/>
      <c r="G34" s="1"/>
      <c r="H34" s="4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78"/>
      <c r="Z34" s="78"/>
      <c r="AA34" s="78"/>
      <c r="AB34" s="78"/>
      <c r="AC34" s="78"/>
      <c r="AD34" s="78"/>
    </row>
    <row r="35" spans="1:30" x14ac:dyDescent="0.25">
      <c r="A35" s="23"/>
      <c r="B35" s="109"/>
      <c r="C35" s="1"/>
      <c r="D35" s="109"/>
      <c r="E35" s="110"/>
      <c r="G35" s="1"/>
      <c r="H35" s="43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78"/>
      <c r="Z35" s="78"/>
      <c r="AA35" s="78"/>
      <c r="AB35" s="78"/>
      <c r="AC35" s="78"/>
      <c r="AD35" s="78"/>
    </row>
    <row r="36" spans="1:30" x14ac:dyDescent="0.25">
      <c r="A36" s="23"/>
      <c r="B36" s="109"/>
      <c r="C36" s="1"/>
      <c r="D36" s="109"/>
      <c r="E36" s="110"/>
      <c r="G36" s="1"/>
      <c r="H36" s="43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78"/>
      <c r="Z36" s="78"/>
      <c r="AA36" s="78"/>
      <c r="AB36" s="78"/>
      <c r="AC36" s="78"/>
      <c r="AD36" s="78"/>
    </row>
    <row r="37" spans="1:30" x14ac:dyDescent="0.25">
      <c r="A37" s="23"/>
      <c r="B37" s="109"/>
      <c r="C37" s="1"/>
      <c r="D37" s="109"/>
      <c r="E37" s="110"/>
      <c r="G37" s="1"/>
      <c r="H37" s="43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78"/>
      <c r="Z37" s="78"/>
      <c r="AA37" s="78"/>
      <c r="AB37" s="78"/>
      <c r="AC37" s="78"/>
      <c r="AD37" s="78"/>
    </row>
    <row r="38" spans="1:30" x14ac:dyDescent="0.25">
      <c r="A38" s="23"/>
      <c r="B38" s="109"/>
      <c r="C38" s="1"/>
      <c r="D38" s="109"/>
      <c r="E38" s="110"/>
      <c r="G38" s="1"/>
      <c r="H38" s="43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78"/>
      <c r="Z38" s="78"/>
      <c r="AA38" s="78"/>
      <c r="AB38" s="78"/>
      <c r="AC38" s="78"/>
      <c r="AD38" s="78"/>
    </row>
    <row r="39" spans="1:30" x14ac:dyDescent="0.25">
      <c r="A39" s="23"/>
      <c r="B39" s="109"/>
      <c r="C39" s="1"/>
      <c r="D39" s="109"/>
      <c r="E39" s="110"/>
      <c r="G39" s="1"/>
      <c r="H39" s="43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78"/>
      <c r="Z39" s="78"/>
      <c r="AA39" s="78"/>
      <c r="AB39" s="78"/>
      <c r="AC39" s="78"/>
      <c r="AD39" s="78"/>
    </row>
    <row r="40" spans="1:30" x14ac:dyDescent="0.25">
      <c r="A40" s="23"/>
      <c r="B40" s="109"/>
      <c r="C40" s="1"/>
      <c r="D40" s="109"/>
      <c r="E40" s="110"/>
      <c r="G40" s="1"/>
      <c r="H40" s="43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78"/>
      <c r="Z40" s="78"/>
      <c r="AA40" s="78"/>
      <c r="AB40" s="78"/>
      <c r="AC40" s="78"/>
      <c r="AD40" s="78"/>
    </row>
    <row r="41" spans="1:30" x14ac:dyDescent="0.25">
      <c r="A41" s="23"/>
      <c r="B41" s="109"/>
      <c r="C41" s="1"/>
      <c r="D41" s="109"/>
      <c r="E41" s="110"/>
      <c r="G41" s="1"/>
      <c r="H41" s="43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78"/>
      <c r="Z41" s="78"/>
      <c r="AA41" s="78"/>
      <c r="AB41" s="78"/>
      <c r="AC41" s="78"/>
      <c r="AD41" s="78"/>
    </row>
    <row r="42" spans="1:30" x14ac:dyDescent="0.25">
      <c r="A42" s="23"/>
      <c r="B42" s="109"/>
      <c r="C42" s="1"/>
      <c r="D42" s="109"/>
      <c r="E42" s="110"/>
      <c r="G42" s="1"/>
      <c r="H42" s="43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78"/>
      <c r="Z42" s="78"/>
      <c r="AA42" s="78"/>
      <c r="AB42" s="78"/>
      <c r="AC42" s="78"/>
      <c r="AD42" s="78"/>
    </row>
    <row r="43" spans="1:30" x14ac:dyDescent="0.25">
      <c r="A43" s="23"/>
      <c r="B43" s="109"/>
      <c r="C43" s="1"/>
      <c r="D43" s="109"/>
      <c r="E43" s="110"/>
      <c r="G43" s="1"/>
      <c r="H43" s="43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78"/>
      <c r="Z43" s="78"/>
      <c r="AA43" s="78"/>
      <c r="AB43" s="78"/>
      <c r="AC43" s="78"/>
      <c r="AD43" s="78"/>
    </row>
    <row r="44" spans="1:30" x14ac:dyDescent="0.25">
      <c r="A44" s="23"/>
      <c r="B44" s="109"/>
      <c r="C44" s="1"/>
      <c r="D44" s="109"/>
      <c r="E44" s="110"/>
      <c r="G44" s="1"/>
      <c r="H44" s="43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78"/>
      <c r="Z44" s="78"/>
      <c r="AA44" s="78"/>
      <c r="AB44" s="78"/>
      <c r="AC44" s="78"/>
      <c r="AD44" s="78"/>
    </row>
    <row r="45" spans="1:30" x14ac:dyDescent="0.25">
      <c r="A45" s="23"/>
      <c r="B45" s="109"/>
      <c r="C45" s="1"/>
      <c r="D45" s="109"/>
      <c r="E45" s="110"/>
      <c r="G45" s="1"/>
      <c r="H45" s="43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78"/>
      <c r="Z45" s="78"/>
      <c r="AA45" s="78"/>
      <c r="AB45" s="78"/>
      <c r="AC45" s="78"/>
      <c r="AD45" s="78"/>
    </row>
    <row r="46" spans="1:30" x14ac:dyDescent="0.25">
      <c r="A46" s="23"/>
      <c r="B46" s="109"/>
      <c r="C46" s="1"/>
      <c r="D46" s="109"/>
      <c r="E46" s="110"/>
      <c r="G46" s="1"/>
      <c r="H46" s="43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78"/>
      <c r="Z46" s="78"/>
      <c r="AA46" s="78"/>
      <c r="AB46" s="78"/>
      <c r="AC46" s="78"/>
      <c r="AD46" s="78"/>
    </row>
    <row r="47" spans="1:30" x14ac:dyDescent="0.25">
      <c r="A47" s="23"/>
      <c r="B47" s="109"/>
      <c r="C47" s="1"/>
      <c r="D47" s="109"/>
      <c r="E47" s="110"/>
      <c r="G47" s="1"/>
      <c r="H47" s="43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78"/>
      <c r="Z47" s="78"/>
      <c r="AA47" s="78"/>
      <c r="AB47" s="78"/>
      <c r="AC47" s="78"/>
      <c r="AD47" s="78"/>
    </row>
    <row r="48" spans="1:30" x14ac:dyDescent="0.25">
      <c r="A48" s="23"/>
      <c r="B48" s="109"/>
      <c r="C48" s="1"/>
      <c r="D48" s="109"/>
      <c r="E48" s="110"/>
      <c r="G48" s="1"/>
      <c r="H48" s="43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78"/>
      <c r="Z48" s="78"/>
      <c r="AA48" s="78"/>
      <c r="AB48" s="78"/>
      <c r="AC48" s="78"/>
      <c r="AD48" s="78"/>
    </row>
    <row r="49" spans="1:30" x14ac:dyDescent="0.25">
      <c r="A49" s="23"/>
      <c r="B49" s="109"/>
      <c r="C49" s="1"/>
      <c r="D49" s="109"/>
      <c r="E49" s="110"/>
      <c r="G49" s="1"/>
      <c r="H49" s="43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78"/>
      <c r="Z49" s="78"/>
      <c r="AA49" s="78"/>
      <c r="AB49" s="78"/>
      <c r="AC49" s="78"/>
      <c r="AD49" s="78"/>
    </row>
    <row r="50" spans="1:30" x14ac:dyDescent="0.25">
      <c r="A50" s="23"/>
      <c r="B50" s="109"/>
      <c r="C50" s="1"/>
      <c r="D50" s="109"/>
      <c r="E50" s="110"/>
      <c r="G50" s="1"/>
      <c r="H50" s="43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78"/>
      <c r="Z50" s="78"/>
      <c r="AA50" s="78"/>
      <c r="AB50" s="78"/>
      <c r="AC50" s="78"/>
      <c r="AD50" s="78"/>
    </row>
    <row r="51" spans="1:30" x14ac:dyDescent="0.25">
      <c r="A51" s="23"/>
      <c r="B51" s="109"/>
      <c r="C51" s="1"/>
      <c r="D51" s="109"/>
      <c r="E51" s="110"/>
      <c r="G51" s="1"/>
      <c r="H51" s="43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78"/>
      <c r="Z51" s="78"/>
      <c r="AA51" s="78"/>
      <c r="AB51" s="78"/>
      <c r="AC51" s="78"/>
      <c r="AD51" s="78"/>
    </row>
    <row r="52" spans="1:30" x14ac:dyDescent="0.25">
      <c r="A52" s="23"/>
      <c r="B52" s="109"/>
      <c r="C52" s="1"/>
      <c r="D52" s="109"/>
      <c r="E52" s="110"/>
      <c r="G52" s="1"/>
      <c r="H52" s="43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78"/>
      <c r="Z52" s="78"/>
      <c r="AA52" s="78"/>
      <c r="AB52" s="78"/>
      <c r="AC52" s="78"/>
      <c r="AD52" s="78"/>
    </row>
    <row r="53" spans="1:30" x14ac:dyDescent="0.25">
      <c r="A53" s="23"/>
      <c r="B53" s="109"/>
      <c r="C53" s="1"/>
      <c r="D53" s="109"/>
      <c r="E53" s="110"/>
      <c r="G53" s="1"/>
      <c r="H53" s="43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78"/>
      <c r="Z53" s="78"/>
      <c r="AA53" s="78"/>
      <c r="AB53" s="78"/>
      <c r="AC53" s="78"/>
      <c r="AD53" s="78"/>
    </row>
    <row r="54" spans="1:30" x14ac:dyDescent="0.25">
      <c r="A54" s="23"/>
      <c r="B54" s="109"/>
      <c r="C54" s="1"/>
      <c r="D54" s="109"/>
      <c r="E54" s="110"/>
      <c r="G54" s="1"/>
      <c r="H54" s="43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78"/>
      <c r="Z54" s="78"/>
      <c r="AA54" s="78"/>
      <c r="AB54" s="78"/>
      <c r="AC54" s="78"/>
      <c r="AD54" s="78"/>
    </row>
    <row r="55" spans="1:30" x14ac:dyDescent="0.25">
      <c r="A55" s="23"/>
      <c r="B55" s="109"/>
      <c r="C55" s="1"/>
      <c r="D55" s="109"/>
      <c r="E55" s="110"/>
      <c r="G55" s="1"/>
      <c r="H55" s="43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78"/>
      <c r="Z55" s="78"/>
      <c r="AA55" s="78"/>
      <c r="AB55" s="78"/>
      <c r="AC55" s="78"/>
      <c r="AD55" s="78"/>
    </row>
    <row r="56" spans="1:30" x14ac:dyDescent="0.25">
      <c r="A56" s="23"/>
      <c r="B56" s="109"/>
      <c r="C56" s="1"/>
      <c r="D56" s="109"/>
      <c r="E56" s="110"/>
      <c r="G56" s="1"/>
      <c r="H56" s="43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78"/>
      <c r="Z56" s="78"/>
      <c r="AA56" s="78"/>
      <c r="AB56" s="78"/>
      <c r="AC56" s="78"/>
      <c r="AD56" s="78"/>
    </row>
    <row r="57" spans="1:30" x14ac:dyDescent="0.25">
      <c r="A57" s="23"/>
      <c r="B57" s="109"/>
      <c r="C57" s="1"/>
      <c r="D57" s="109"/>
      <c r="E57" s="110"/>
      <c r="G57" s="1"/>
      <c r="H57" s="43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78"/>
      <c r="Z57" s="78"/>
      <c r="AA57" s="78"/>
      <c r="AB57" s="78"/>
      <c r="AC57" s="78"/>
      <c r="AD57" s="78"/>
    </row>
    <row r="58" spans="1:30" x14ac:dyDescent="0.25">
      <c r="A58" s="23"/>
      <c r="B58" s="109"/>
      <c r="C58" s="1"/>
      <c r="D58" s="109"/>
      <c r="E58" s="110"/>
      <c r="G58" s="1"/>
      <c r="H58" s="43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78"/>
      <c r="Z58" s="78"/>
      <c r="AA58" s="78"/>
      <c r="AB58" s="78"/>
      <c r="AC58" s="78"/>
      <c r="AD58" s="78"/>
    </row>
    <row r="59" spans="1:30" x14ac:dyDescent="0.25">
      <c r="A59" s="23"/>
      <c r="B59" s="109"/>
      <c r="C59" s="1"/>
      <c r="D59" s="109"/>
      <c r="E59" s="110"/>
      <c r="G59" s="1"/>
      <c r="H59" s="43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78"/>
      <c r="Z59" s="78"/>
      <c r="AA59" s="78"/>
      <c r="AB59" s="78"/>
      <c r="AC59" s="78"/>
      <c r="AD59" s="78"/>
    </row>
    <row r="60" spans="1:30" x14ac:dyDescent="0.25">
      <c r="A60" s="23"/>
      <c r="B60" s="109"/>
      <c r="C60" s="1"/>
      <c r="D60" s="109"/>
      <c r="E60" s="110"/>
      <c r="G60" s="1"/>
      <c r="H60" s="43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78"/>
      <c r="Z60" s="78"/>
      <c r="AA60" s="78"/>
      <c r="AB60" s="78"/>
      <c r="AC60" s="78"/>
      <c r="AD60" s="78"/>
    </row>
    <row r="61" spans="1:30" x14ac:dyDescent="0.25">
      <c r="A61" s="23"/>
      <c r="B61" s="109"/>
      <c r="C61" s="1"/>
      <c r="D61" s="109"/>
      <c r="E61" s="110"/>
      <c r="G61" s="1"/>
      <c r="H61" s="43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78"/>
      <c r="Z61" s="78"/>
      <c r="AA61" s="78"/>
      <c r="AB61" s="78"/>
      <c r="AC61" s="78"/>
      <c r="AD61" s="78"/>
    </row>
    <row r="62" spans="1:30" x14ac:dyDescent="0.25">
      <c r="A62" s="23"/>
      <c r="B62" s="109"/>
      <c r="C62" s="1"/>
      <c r="D62" s="109"/>
      <c r="E62" s="110"/>
      <c r="G62" s="1"/>
      <c r="H62" s="43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78"/>
      <c r="Z62" s="78"/>
      <c r="AA62" s="78"/>
      <c r="AB62" s="78"/>
      <c r="AC62" s="78"/>
      <c r="AD62" s="78"/>
    </row>
    <row r="63" spans="1:30" x14ac:dyDescent="0.25">
      <c r="A63" s="23"/>
      <c r="B63" s="109"/>
      <c r="C63" s="1"/>
      <c r="D63" s="109"/>
      <c r="E63" s="110"/>
      <c r="G63" s="1"/>
      <c r="H63" s="43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78"/>
      <c r="Z63" s="78"/>
      <c r="AA63" s="78"/>
      <c r="AB63" s="78"/>
      <c r="AC63" s="78"/>
      <c r="AD63" s="78"/>
    </row>
    <row r="64" spans="1:30" x14ac:dyDescent="0.25">
      <c r="A64" s="23"/>
      <c r="B64" s="109"/>
      <c r="C64" s="1"/>
      <c r="D64" s="109"/>
      <c r="E64" s="110"/>
      <c r="G64" s="1"/>
      <c r="H64" s="43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78"/>
      <c r="Z64" s="78"/>
      <c r="AA64" s="78"/>
      <c r="AB64" s="78"/>
      <c r="AC64" s="78"/>
      <c r="AD64" s="78"/>
    </row>
    <row r="65" spans="1:30" x14ac:dyDescent="0.25">
      <c r="A65" s="23"/>
      <c r="B65" s="109"/>
      <c r="C65" s="1"/>
      <c r="D65" s="109"/>
      <c r="E65" s="110"/>
      <c r="G65" s="1"/>
      <c r="H65" s="43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78"/>
      <c r="Z65" s="78"/>
      <c r="AA65" s="78"/>
      <c r="AB65" s="78"/>
      <c r="AC65" s="78"/>
      <c r="AD65" s="78"/>
    </row>
    <row r="66" spans="1:30" x14ac:dyDescent="0.25">
      <c r="A66" s="23"/>
      <c r="B66" s="109"/>
      <c r="C66" s="1"/>
      <c r="D66" s="109"/>
      <c r="E66" s="110"/>
      <c r="G66" s="1"/>
      <c r="H66" s="43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78"/>
      <c r="Z66" s="78"/>
      <c r="AA66" s="78"/>
      <c r="AB66" s="78"/>
      <c r="AC66" s="78"/>
      <c r="AD66" s="78"/>
    </row>
    <row r="67" spans="1:30" x14ac:dyDescent="0.25">
      <c r="A67" s="23"/>
      <c r="B67" s="109"/>
      <c r="C67" s="1"/>
      <c r="D67" s="109"/>
      <c r="E67" s="110"/>
      <c r="G67" s="1"/>
      <c r="H67" s="43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78"/>
      <c r="Z67" s="78"/>
      <c r="AA67" s="78"/>
      <c r="AB67" s="78"/>
      <c r="AC67" s="78"/>
      <c r="AD67" s="78"/>
    </row>
    <row r="68" spans="1:30" x14ac:dyDescent="0.25">
      <c r="A68" s="23"/>
      <c r="B68" s="109"/>
      <c r="C68" s="1"/>
      <c r="D68" s="109"/>
      <c r="E68" s="110"/>
      <c r="G68" s="1"/>
      <c r="H68" s="43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78"/>
      <c r="Z68" s="78"/>
      <c r="AA68" s="78"/>
      <c r="AB68" s="78"/>
      <c r="AC68" s="78"/>
      <c r="AD68" s="78"/>
    </row>
    <row r="69" spans="1:30" x14ac:dyDescent="0.25">
      <c r="A69" s="23"/>
      <c r="B69" s="109"/>
      <c r="C69" s="1"/>
      <c r="D69" s="109"/>
      <c r="E69" s="110"/>
      <c r="G69" s="1"/>
      <c r="H69" s="43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78"/>
      <c r="Z69" s="78"/>
      <c r="AA69" s="78"/>
      <c r="AB69" s="78"/>
      <c r="AC69" s="78"/>
      <c r="AD69" s="78"/>
    </row>
    <row r="70" spans="1:30" x14ac:dyDescent="0.25">
      <c r="A70" s="23"/>
      <c r="B70" s="109"/>
      <c r="C70" s="1"/>
      <c r="D70" s="109"/>
      <c r="E70" s="110"/>
      <c r="G70" s="1"/>
      <c r="H70" s="43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78"/>
      <c r="Z70" s="78"/>
      <c r="AA70" s="78"/>
      <c r="AB70" s="78"/>
      <c r="AC70" s="78"/>
      <c r="AD70" s="78"/>
    </row>
    <row r="71" spans="1:30" x14ac:dyDescent="0.25">
      <c r="A71" s="23"/>
      <c r="B71" s="109"/>
      <c r="C71" s="1"/>
      <c r="D71" s="109"/>
      <c r="E71" s="110"/>
      <c r="G71" s="1"/>
      <c r="H71" s="43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78"/>
      <c r="Z71" s="78"/>
      <c r="AA71" s="78"/>
      <c r="AB71" s="78"/>
      <c r="AC71" s="78"/>
      <c r="AD71" s="78"/>
    </row>
    <row r="72" spans="1:30" x14ac:dyDescent="0.25">
      <c r="A72" s="23"/>
      <c r="B72" s="109"/>
      <c r="C72" s="1"/>
      <c r="D72" s="109"/>
      <c r="E72" s="110"/>
      <c r="G72" s="1"/>
      <c r="H72" s="43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78"/>
      <c r="Z72" s="78"/>
      <c r="AA72" s="78"/>
      <c r="AB72" s="78"/>
      <c r="AC72" s="78"/>
      <c r="AD72" s="78"/>
    </row>
    <row r="73" spans="1:30" x14ac:dyDescent="0.25">
      <c r="A73" s="23"/>
      <c r="B73" s="109"/>
      <c r="C73" s="1"/>
      <c r="D73" s="109"/>
      <c r="E73" s="110"/>
      <c r="G73" s="1"/>
      <c r="H73" s="43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78"/>
      <c r="Z73" s="78"/>
      <c r="AA73" s="78"/>
      <c r="AB73" s="78"/>
      <c r="AC73" s="78"/>
      <c r="AD73" s="78"/>
    </row>
    <row r="74" spans="1:30" x14ac:dyDescent="0.25">
      <c r="A74" s="23"/>
      <c r="B74" s="109"/>
      <c r="C74" s="1"/>
      <c r="D74" s="109"/>
      <c r="E74" s="110"/>
      <c r="G74" s="1"/>
      <c r="H74" s="43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78"/>
      <c r="Z74" s="78"/>
      <c r="AA74" s="78"/>
      <c r="AB74" s="78"/>
      <c r="AC74" s="78"/>
      <c r="AD74" s="78"/>
    </row>
    <row r="75" spans="1:30" x14ac:dyDescent="0.25">
      <c r="A75" s="23"/>
      <c r="B75" s="109"/>
      <c r="C75" s="1"/>
      <c r="D75" s="109"/>
      <c r="E75" s="110"/>
      <c r="G75" s="1"/>
      <c r="H75" s="43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78"/>
      <c r="Z75" s="78"/>
      <c r="AA75" s="78"/>
      <c r="AB75" s="78"/>
      <c r="AC75" s="78"/>
      <c r="AD75" s="78"/>
    </row>
    <row r="76" spans="1:30" x14ac:dyDescent="0.25">
      <c r="A76" s="23"/>
      <c r="B76" s="109"/>
      <c r="C76" s="1"/>
      <c r="D76" s="109"/>
      <c r="E76" s="110"/>
      <c r="G76" s="1"/>
      <c r="H76" s="43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78"/>
      <c r="Z76" s="78"/>
      <c r="AA76" s="78"/>
      <c r="AB76" s="78"/>
      <c r="AC76" s="78"/>
      <c r="AD76" s="78"/>
    </row>
    <row r="77" spans="1:30" x14ac:dyDescent="0.25">
      <c r="A77" s="23"/>
      <c r="B77" s="109"/>
      <c r="C77" s="1"/>
      <c r="D77" s="109"/>
      <c r="E77" s="110"/>
      <c r="G77" s="1"/>
      <c r="H77" s="43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78"/>
      <c r="Z77" s="78"/>
      <c r="AA77" s="78"/>
      <c r="AB77" s="78"/>
      <c r="AC77" s="78"/>
      <c r="AD77" s="78"/>
    </row>
    <row r="78" spans="1:30" x14ac:dyDescent="0.25">
      <c r="A78" s="23"/>
      <c r="B78" s="109"/>
      <c r="C78" s="1"/>
      <c r="D78" s="109"/>
      <c r="E78" s="110"/>
      <c r="G78" s="1"/>
      <c r="H78" s="43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78"/>
      <c r="Z78" s="78"/>
      <c r="AA78" s="78"/>
      <c r="AB78" s="78"/>
      <c r="AC78" s="78"/>
      <c r="AD78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2020-09-09T22:15:43Z</dcterms:modified>
</cp:coreProperties>
</file>