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8" i="1" l="1"/>
  <c r="O7" i="1"/>
  <c r="O10" i="1" s="1"/>
  <c r="M8" i="1"/>
  <c r="M10" i="1"/>
  <c r="AE10" i="1"/>
  <c r="AD10" i="1"/>
  <c r="AC10" i="1"/>
  <c r="AB10" i="1"/>
  <c r="AA10" i="1"/>
  <c r="Z10" i="1"/>
  <c r="Y10" i="1"/>
  <c r="X10" i="1"/>
  <c r="W10" i="1"/>
  <c r="V10" i="1"/>
  <c r="U10" i="1"/>
  <c r="T10" i="1"/>
  <c r="I15" i="1"/>
  <c r="S10" i="1"/>
  <c r="H15" i="1"/>
  <c r="L15" i="1" s="1"/>
  <c r="R10" i="1"/>
  <c r="G15" i="1"/>
  <c r="Q10" i="1"/>
  <c r="F15" i="1"/>
  <c r="P10" i="1"/>
  <c r="E15" i="1"/>
  <c r="L10" i="1"/>
  <c r="K10" i="1"/>
  <c r="J10" i="1"/>
  <c r="I10" i="1"/>
  <c r="I14" i="1"/>
  <c r="H10" i="1"/>
  <c r="H14" i="1"/>
  <c r="G10" i="1"/>
  <c r="G14" i="1"/>
  <c r="F10" i="1"/>
  <c r="F14" i="1"/>
  <c r="E10" i="1"/>
  <c r="E14" i="1"/>
  <c r="D11" i="1"/>
  <c r="M14" i="1"/>
  <c r="K14" i="1"/>
  <c r="L14" i="1"/>
  <c r="G17" i="1"/>
  <c r="N15" i="1"/>
  <c r="M15" i="1"/>
  <c r="I17" i="1"/>
  <c r="F17" i="1"/>
  <c r="H17" i="1"/>
  <c r="E17" i="1"/>
  <c r="M17" i="1" s="1"/>
  <c r="K15" i="1"/>
  <c r="K17" i="1"/>
  <c r="L17" i="1"/>
  <c r="O14" i="1" l="1"/>
  <c r="O17" i="1" s="1"/>
  <c r="N17" i="1" s="1"/>
  <c r="N10" i="1"/>
  <c r="N14" i="1" s="1"/>
</calcChain>
</file>

<file path=xl/sharedStrings.xml><?xml version="1.0" encoding="utf-8"?>
<sst xmlns="http://schemas.openxmlformats.org/spreadsheetml/2006/main" count="135" uniqueCount="94">
  <si>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</si>
  <si>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</si>
  <si>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</si>
  <si>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</si>
  <si>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</si>
  <si>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</si>
  <si>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</si>
  <si>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</si>
  <si>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</si>
  <si>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</si>
  <si>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</si>
  <si>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</si>
  <si>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</si>
  <si>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</si>
  <si>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</si>
  <si>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</si>
  <si>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</si>
  <si>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</si>
  <si>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</si>
  <si>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</si>
  <si>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</si>
  <si>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</si>
  <si>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</si>
  <si>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</si>
  <si>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</si>
  <si>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</si>
  <si>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</si>
  <si>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</si>
  <si>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</si>
  <si>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</si>
  <si>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</si>
  <si>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</si>
  <si>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</si>
  <si>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</si>
  <si>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</si>
  <si>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Anne Räsänen</t>
  </si>
  <si>
    <t>4.</t>
  </si>
  <si>
    <t>SiiPe</t>
  </si>
  <si>
    <t>play off</t>
  </si>
  <si>
    <t>jatkosarja ja play off</t>
  </si>
  <si>
    <t>5.3.1984</t>
  </si>
  <si>
    <t>SiiPe  = Siilinjärven Pesis  (1987)</t>
  </si>
  <si>
    <t>SiiPe  2</t>
  </si>
  <si>
    <t>ykköspesis</t>
  </si>
  <si>
    <t>suomensarja</t>
  </si>
  <si>
    <t>ENSIMMÄISET</t>
  </si>
  <si>
    <t>Ottelu</t>
  </si>
  <si>
    <t>1.  ottelu</t>
  </si>
  <si>
    <t>Lyöty juoksu</t>
  </si>
  <si>
    <t>Tuotu juoksu</t>
  </si>
  <si>
    <t>Kunnari</t>
  </si>
  <si>
    <t>21.05. 2003  Pesäkarhut - SiiPe  2-0  (6-1, 2-1)</t>
  </si>
  <si>
    <t xml:space="preserve">  19 v   2 kk 16 pv</t>
  </si>
  <si>
    <t>14.05. 2004  SiiPe - TyTe  2-0  (4-1, 6-3)</t>
  </si>
  <si>
    <t>9.  ottelu</t>
  </si>
  <si>
    <t xml:space="preserve">  20 v   2 kk   9 pv</t>
  </si>
  <si>
    <t>16.  ottelu</t>
  </si>
  <si>
    <t>06.06. 2004  Kirittäret - SiiPe  2-0  (7-6, 11-2)</t>
  </si>
  <si>
    <t xml:space="preserve">  20 v   3 kk   9 pv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</si>
  <si>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</si>
  <si>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</si>
  <si>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</si>
  <si>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</si>
  <si>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</si>
  <si>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</si>
  <si>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</si>
  <si>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</si>
  <si>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</si>
  <si>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</si>
  <si>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</si>
  <si>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</si>
  <si>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</si>
  <si>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</si>
  <si>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15.07. 2001  Hamina</t>
  </si>
  <si>
    <t>Itä</t>
  </si>
  <si>
    <t>3v</t>
  </si>
  <si>
    <t>Jaana Puranen</t>
  </si>
  <si>
    <t>2612</t>
  </si>
  <si>
    <t>30.06. 2002  Seinäjoki</t>
  </si>
  <si>
    <t>3p</t>
  </si>
  <si>
    <t>I p</t>
  </si>
  <si>
    <t>Tuija Vittaniemi</t>
  </si>
  <si>
    <t>1452</t>
  </si>
  <si>
    <t xml:space="preserve">  2-0  (5-4, 4-2)</t>
  </si>
  <si>
    <t>1/4</t>
  </si>
  <si>
    <t>0/1</t>
  </si>
  <si>
    <t>1/1</t>
  </si>
  <si>
    <t>0/2</t>
  </si>
  <si>
    <t xml:space="preserve">  0-1  (2-7, 3-3)</t>
  </si>
  <si>
    <t>4/6</t>
  </si>
  <si>
    <t>3/4</t>
  </si>
  <si>
    <t>1/2</t>
  </si>
  <si>
    <t>3/5</t>
  </si>
  <si>
    <t>5/10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</si>
</sst>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4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9" borderId="11" xfId="0" applyFont="1" applyFill="1" applyBorder="1"/>
    <xf numFmtId="0" fontId="3" fillId="9" borderId="7" xfId="0" applyFont="1" applyFill="1" applyBorder="1"/>
    <xf numFmtId="0" fontId="1" fillId="9" borderId="7" xfId="0" applyFont="1" applyFill="1" applyBorder="1"/>
    <xf numFmtId="0" fontId="1" fillId="9" borderId="7" xfId="0" applyFont="1" applyFill="1" applyBorder="1" applyAlignment="1">
      <alignment horizontal="right"/>
    </xf>
    <xf numFmtId="0" fontId="1" fillId="9" borderId="12" xfId="0" applyFont="1" applyFill="1" applyBorder="1" applyAlignment="1">
      <alignment horizontal="center"/>
    </xf>
    <xf numFmtId="0" fontId="1" fillId="9" borderId="13" xfId="0" applyFont="1" applyFill="1" applyBorder="1"/>
    <xf numFmtId="0" fontId="3" fillId="9" borderId="0" xfId="0" applyFont="1" applyFill="1" applyBorder="1"/>
    <xf numFmtId="0" fontId="1" fillId="9" borderId="0" xfId="0" applyFont="1" applyFill="1" applyBorder="1"/>
    <xf numFmtId="0" fontId="1" fillId="9" borderId="0" xfId="0" applyFont="1" applyFill="1" applyBorder="1" applyAlignment="1">
      <alignment horizontal="right"/>
    </xf>
    <xf numFmtId="0" fontId="1" fillId="9" borderId="5" xfId="0" applyFont="1" applyFill="1" applyBorder="1" applyAlignment="1">
      <alignment horizontal="center"/>
    </xf>
    <xf numFmtId="0" fontId="1" fillId="9" borderId="8" xfId="0" applyFont="1" applyFill="1" applyBorder="1"/>
    <xf numFmtId="0" fontId="3" fillId="9" borderId="9" xfId="0" applyFont="1" applyFill="1" applyBorder="1"/>
    <xf numFmtId="0" fontId="1" fillId="9" borderId="9" xfId="0" applyFont="1" applyFill="1" applyBorder="1"/>
    <xf numFmtId="0" fontId="1" fillId="9" borderId="9" xfId="0" applyFont="1" applyFill="1" applyBorder="1" applyAlignment="1">
      <alignment horizontal="right"/>
    </xf>
    <xf numFmtId="0" fontId="1" fillId="9" borderId="10" xfId="0" applyFont="1" applyFill="1" applyBorder="1" applyAlignment="1">
      <alignment horizontal="center"/>
    </xf>
    <xf numFmtId="0" fontId="6" fillId="7" borderId="1" xfId="0" applyFont="1" applyFill="1" applyBorder="1"/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1" fillId="10" borderId="3" xfId="0" applyFont="1" applyFill="1" applyBorder="1" applyAlignment="1">
      <alignment horizontal="left"/>
    </xf>
    <xf numFmtId="165" fontId="1" fillId="10" borderId="3" xfId="1" applyNumberFormat="1" applyFont="1" applyFill="1" applyBorder="1" applyAlignment="1"/>
    <xf numFmtId="0" fontId="1" fillId="10" borderId="3" xfId="0" applyFont="1" applyFill="1" applyBorder="1" applyAlignment="1">
      <alignment horizontal="center"/>
    </xf>
    <xf numFmtId="0" fontId="1" fillId="10" borderId="3" xfId="0" applyFont="1" applyFill="1" applyBorder="1"/>
    <xf numFmtId="0" fontId="1" fillId="10" borderId="8" xfId="0" applyFont="1" applyFill="1" applyBorder="1" applyAlignment="1">
      <alignment horizontal="left"/>
    </xf>
    <xf numFmtId="49" fontId="1" fillId="10" borderId="8" xfId="0" applyNumberFormat="1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0" fontId="1" fillId="10" borderId="8" xfId="0" applyFont="1" applyFill="1" applyBorder="1" applyAlignment="1">
      <alignment horizontal="center"/>
    </xf>
    <xf numFmtId="0" fontId="1" fillId="10" borderId="10" xfId="0" applyFont="1" applyFill="1" applyBorder="1" applyAlignment="1">
      <alignment horizontal="center"/>
    </xf>
    <xf numFmtId="49" fontId="1" fillId="10" borderId="10" xfId="0" applyNumberFormat="1" applyFont="1" applyFill="1" applyBorder="1" applyAlignment="1">
      <alignment horizontal="center"/>
    </xf>
    <xf numFmtId="165" fontId="1" fillId="10" borderId="9" xfId="0" applyNumberFormat="1" applyFont="1" applyFill="1" applyBorder="1" applyAlignment="1">
      <alignment horizontal="center"/>
    </xf>
    <xf numFmtId="49" fontId="1" fillId="10" borderId="14" xfId="0" applyNumberFormat="1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/>
    <xf numFmtId="0" fontId="1" fillId="2" borderId="4" xfId="0" applyFont="1" applyFill="1" applyBorder="1"/>
    <xf numFmtId="49" fontId="1" fillId="2" borderId="0" xfId="0" applyNumberFormat="1" applyFont="1" applyFill="1"/>
    <xf numFmtId="49" fontId="1" fillId="7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8.855468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35</v>
      </c>
      <c r="C1" s="2"/>
      <c r="D1" s="3"/>
      <c r="E1" s="4" t="s">
        <v>40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61">
        <v>2000</v>
      </c>
      <c r="C4" s="61"/>
      <c r="D4" s="62" t="s">
        <v>42</v>
      </c>
      <c r="E4" s="61"/>
      <c r="F4" s="63" t="s">
        <v>43</v>
      </c>
      <c r="G4" s="64"/>
      <c r="H4" s="65"/>
      <c r="I4" s="61"/>
      <c r="J4" s="61"/>
      <c r="K4" s="61"/>
      <c r="L4" s="61"/>
      <c r="M4" s="61"/>
      <c r="N4" s="66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61">
        <v>2001</v>
      </c>
      <c r="C5" s="61"/>
      <c r="D5" s="62" t="s">
        <v>42</v>
      </c>
      <c r="E5" s="61"/>
      <c r="F5" s="63" t="s">
        <v>43</v>
      </c>
      <c r="G5" s="64"/>
      <c r="H5" s="65"/>
      <c r="I5" s="61"/>
      <c r="J5" s="61"/>
      <c r="K5" s="61"/>
      <c r="L5" s="61"/>
      <c r="M5" s="61"/>
      <c r="N5" s="66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61">
        <v>2002</v>
      </c>
      <c r="C6" s="61"/>
      <c r="D6" s="62" t="s">
        <v>42</v>
      </c>
      <c r="E6" s="61"/>
      <c r="F6" s="63" t="s">
        <v>43</v>
      </c>
      <c r="G6" s="64"/>
      <c r="H6" s="65"/>
      <c r="I6" s="61"/>
      <c r="J6" s="61"/>
      <c r="K6" s="61"/>
      <c r="L6" s="61"/>
      <c r="M6" s="61"/>
      <c r="N6" s="66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2003</v>
      </c>
      <c r="C7" s="27" t="s">
        <v>36</v>
      </c>
      <c r="D7" s="29" t="s">
        <v>37</v>
      </c>
      <c r="E7" s="27">
        <v>7</v>
      </c>
      <c r="F7" s="27">
        <v>0</v>
      </c>
      <c r="G7" s="27">
        <v>0</v>
      </c>
      <c r="H7" s="27">
        <v>0</v>
      </c>
      <c r="I7" s="27">
        <v>9</v>
      </c>
      <c r="J7" s="27">
        <v>6</v>
      </c>
      <c r="K7" s="27">
        <v>3</v>
      </c>
      <c r="L7" s="27">
        <v>0</v>
      </c>
      <c r="M7" s="27">
        <v>0</v>
      </c>
      <c r="N7" s="30">
        <v>0.32100000000000001</v>
      </c>
      <c r="O7" s="37">
        <f>PRODUCT(I7/N7)</f>
        <v>28.037383177570092</v>
      </c>
      <c r="P7" s="27">
        <v>1</v>
      </c>
      <c r="Q7" s="27">
        <v>0</v>
      </c>
      <c r="R7" s="27">
        <v>0</v>
      </c>
      <c r="S7" s="27">
        <v>0</v>
      </c>
      <c r="T7" s="27">
        <v>0</v>
      </c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54" t="s">
        <v>38</v>
      </c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2004</v>
      </c>
      <c r="C8" s="27" t="s">
        <v>36</v>
      </c>
      <c r="D8" s="29" t="s">
        <v>37</v>
      </c>
      <c r="E8" s="27">
        <v>19</v>
      </c>
      <c r="F8" s="27">
        <v>0</v>
      </c>
      <c r="G8" s="27">
        <v>5</v>
      </c>
      <c r="H8" s="27">
        <v>7</v>
      </c>
      <c r="I8" s="27">
        <v>51</v>
      </c>
      <c r="J8" s="27">
        <v>7</v>
      </c>
      <c r="K8" s="27">
        <v>22</v>
      </c>
      <c r="L8" s="27">
        <v>17</v>
      </c>
      <c r="M8" s="27">
        <f>PRODUCT(F8+G8)</f>
        <v>5</v>
      </c>
      <c r="N8" s="30">
        <v>0.53100000000000003</v>
      </c>
      <c r="O8" s="37">
        <f>PRODUCT(I8/N8)</f>
        <v>96.045197740112982</v>
      </c>
      <c r="P8" s="27">
        <v>12</v>
      </c>
      <c r="Q8" s="27">
        <v>0</v>
      </c>
      <c r="R8" s="27">
        <v>2</v>
      </c>
      <c r="S8" s="27">
        <v>3</v>
      </c>
      <c r="T8" s="27">
        <v>29</v>
      </c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54" t="s">
        <v>39</v>
      </c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68">
        <v>2005</v>
      </c>
      <c r="C9" s="68"/>
      <c r="D9" s="67" t="s">
        <v>42</v>
      </c>
      <c r="E9" s="68"/>
      <c r="F9" s="69" t="s">
        <v>44</v>
      </c>
      <c r="G9" s="70"/>
      <c r="H9" s="71"/>
      <c r="I9" s="68"/>
      <c r="J9" s="68"/>
      <c r="K9" s="68"/>
      <c r="L9" s="68"/>
      <c r="M9" s="68"/>
      <c r="N9" s="72"/>
      <c r="O9" s="37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5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17" t="s">
        <v>9</v>
      </c>
      <c r="C10" s="18"/>
      <c r="D10" s="16"/>
      <c r="E10" s="19">
        <f t="shared" ref="E10:M10" si="0">SUM(E7:E9)</f>
        <v>26</v>
      </c>
      <c r="F10" s="19">
        <f t="shared" si="0"/>
        <v>0</v>
      </c>
      <c r="G10" s="19">
        <f t="shared" si="0"/>
        <v>5</v>
      </c>
      <c r="H10" s="19">
        <f t="shared" si="0"/>
        <v>7</v>
      </c>
      <c r="I10" s="19">
        <f t="shared" si="0"/>
        <v>60</v>
      </c>
      <c r="J10" s="19">
        <f t="shared" si="0"/>
        <v>13</v>
      </c>
      <c r="K10" s="19">
        <f t="shared" si="0"/>
        <v>25</v>
      </c>
      <c r="L10" s="19">
        <f t="shared" si="0"/>
        <v>17</v>
      </c>
      <c r="M10" s="19">
        <f t="shared" si="0"/>
        <v>5</v>
      </c>
      <c r="N10" s="31">
        <f>PRODUCT(I10/O10)</f>
        <v>0.48354893617021283</v>
      </c>
      <c r="O10" s="32">
        <f t="shared" ref="O10:AE10" si="1">SUM(O7:O9)</f>
        <v>124.08258091768307</v>
      </c>
      <c r="P10" s="19">
        <f t="shared" si="1"/>
        <v>13</v>
      </c>
      <c r="Q10" s="19">
        <f t="shared" si="1"/>
        <v>0</v>
      </c>
      <c r="R10" s="19">
        <f t="shared" si="1"/>
        <v>2</v>
      </c>
      <c r="S10" s="19">
        <f t="shared" si="1"/>
        <v>3</v>
      </c>
      <c r="T10" s="19">
        <f t="shared" si="1"/>
        <v>29</v>
      </c>
      <c r="U10" s="19">
        <f t="shared" si="1"/>
        <v>0</v>
      </c>
      <c r="V10" s="19">
        <f t="shared" si="1"/>
        <v>0</v>
      </c>
      <c r="W10" s="19">
        <f t="shared" si="1"/>
        <v>0</v>
      </c>
      <c r="X10" s="19">
        <f t="shared" si="1"/>
        <v>0</v>
      </c>
      <c r="Y10" s="19">
        <f t="shared" si="1"/>
        <v>0</v>
      </c>
      <c r="Z10" s="19">
        <f t="shared" si="1"/>
        <v>0</v>
      </c>
      <c r="AA10" s="19">
        <f t="shared" si="1"/>
        <v>0</v>
      </c>
      <c r="AB10" s="19">
        <f t="shared" si="1"/>
        <v>0</v>
      </c>
      <c r="AC10" s="19">
        <f t="shared" si="1"/>
        <v>0</v>
      </c>
      <c r="AD10" s="19">
        <f t="shared" si="1"/>
        <v>0</v>
      </c>
      <c r="AE10" s="19">
        <f t="shared" si="1"/>
        <v>0</v>
      </c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9" t="s">
        <v>2</v>
      </c>
      <c r="C11" s="33"/>
      <c r="D11" s="34">
        <f>SUM(F10:H10)+((I10-F10-G10)/3)+(E10/3)+(Z10*25)+(AA10*25)+(AB10*10)+(AC10*25)+(AD10*20)+(AE10*15)</f>
        <v>39</v>
      </c>
      <c r="E11" s="1"/>
      <c r="F11" s="1"/>
      <c r="G11" s="1"/>
      <c r="H11" s="1"/>
      <c r="I11" s="1"/>
      <c r="J11" s="1"/>
      <c r="K11" s="1"/>
      <c r="L11" s="1"/>
      <c r="M11" s="1"/>
      <c r="N11" s="3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36"/>
      <c r="AE11" s="1"/>
      <c r="AF11" s="1"/>
      <c r="AG11" s="24"/>
      <c r="AH11" s="9"/>
      <c r="AI11" s="9"/>
      <c r="AJ11" s="9"/>
      <c r="AK11" s="9"/>
      <c r="AL11" s="9"/>
    </row>
    <row r="12" spans="1:38" s="10" customFormat="1" ht="15" customHeight="1" x14ac:dyDescent="0.25">
      <c r="A12" s="1"/>
      <c r="B12" s="1"/>
      <c r="C12" s="1"/>
      <c r="D12" s="25"/>
      <c r="E12" s="1"/>
      <c r="F12" s="1"/>
      <c r="G12" s="1"/>
      <c r="H12" s="1"/>
      <c r="I12" s="1"/>
      <c r="J12" s="1"/>
      <c r="K12" s="1"/>
      <c r="L12" s="1"/>
      <c r="M12" s="1"/>
      <c r="N12" s="35"/>
      <c r="O12" s="37"/>
      <c r="P12" s="1"/>
      <c r="Q12" s="38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39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3" t="s">
        <v>16</v>
      </c>
      <c r="C13" s="40"/>
      <c r="D13" s="40"/>
      <c r="E13" s="19" t="s">
        <v>4</v>
      </c>
      <c r="F13" s="19" t="s">
        <v>13</v>
      </c>
      <c r="G13" s="16" t="s">
        <v>14</v>
      </c>
      <c r="H13" s="19" t="s">
        <v>15</v>
      </c>
      <c r="I13" s="19" t="s">
        <v>3</v>
      </c>
      <c r="J13" s="1"/>
      <c r="K13" s="19" t="s">
        <v>25</v>
      </c>
      <c r="L13" s="19" t="s">
        <v>26</v>
      </c>
      <c r="M13" s="19" t="s">
        <v>27</v>
      </c>
      <c r="N13" s="31" t="s">
        <v>33</v>
      </c>
      <c r="O13" s="25"/>
      <c r="P13" s="41" t="s">
        <v>45</v>
      </c>
      <c r="Q13" s="13"/>
      <c r="R13" s="13"/>
      <c r="S13" s="13"/>
      <c r="T13" s="73"/>
      <c r="U13" s="73"/>
      <c r="V13" s="73"/>
      <c r="W13" s="73"/>
      <c r="X13" s="73"/>
      <c r="Y13" s="13"/>
      <c r="Z13" s="13"/>
      <c r="AA13" s="13"/>
      <c r="AB13" s="13"/>
      <c r="AC13" s="13"/>
      <c r="AD13" s="13"/>
      <c r="AE13" s="13"/>
      <c r="AF13" s="7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1" t="s">
        <v>17</v>
      </c>
      <c r="C14" s="13"/>
      <c r="D14" s="42"/>
      <c r="E14" s="27">
        <f>PRODUCT(E10)</f>
        <v>26</v>
      </c>
      <c r="F14" s="27">
        <f>PRODUCT(F10)</f>
        <v>0</v>
      </c>
      <c r="G14" s="27">
        <f>PRODUCT(G10)</f>
        <v>5</v>
      </c>
      <c r="H14" s="27">
        <f>PRODUCT(H10)</f>
        <v>7</v>
      </c>
      <c r="I14" s="27">
        <f>PRODUCT(I10)</f>
        <v>60</v>
      </c>
      <c r="J14" s="1"/>
      <c r="K14" s="43">
        <f>PRODUCT((F14+G14)/E14)</f>
        <v>0.19230769230769232</v>
      </c>
      <c r="L14" s="43">
        <f>PRODUCT(H14/E14)</f>
        <v>0.26923076923076922</v>
      </c>
      <c r="M14" s="43">
        <f>PRODUCT(I14/E14)</f>
        <v>2.3076923076923075</v>
      </c>
      <c r="N14" s="30">
        <f>PRODUCT(N10)</f>
        <v>0.48354893617021283</v>
      </c>
      <c r="O14" s="25">
        <f>PRODUCT(O10)</f>
        <v>124.08258091768307</v>
      </c>
      <c r="P14" s="75" t="s">
        <v>46</v>
      </c>
      <c r="Q14" s="76"/>
      <c r="R14" s="76"/>
      <c r="S14" s="77" t="s">
        <v>51</v>
      </c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8" t="s">
        <v>47</v>
      </c>
      <c r="AE14" s="77"/>
      <c r="AF14" s="79" t="s">
        <v>52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4" t="s">
        <v>18</v>
      </c>
      <c r="C15" s="45"/>
      <c r="D15" s="46"/>
      <c r="E15" s="27">
        <f>PRODUCT(P10)</f>
        <v>13</v>
      </c>
      <c r="F15" s="27">
        <f>PRODUCT(Q10)</f>
        <v>0</v>
      </c>
      <c r="G15" s="27">
        <f>PRODUCT(R10)</f>
        <v>2</v>
      </c>
      <c r="H15" s="27">
        <f>PRODUCT(S10)</f>
        <v>3</v>
      </c>
      <c r="I15" s="27">
        <f>PRODUCT(T10)</f>
        <v>29</v>
      </c>
      <c r="J15" s="1"/>
      <c r="K15" s="43">
        <f>PRODUCT((F15+G15)/E15)</f>
        <v>0.15384615384615385</v>
      </c>
      <c r="L15" s="43">
        <f>PRODUCT(H15/E15)</f>
        <v>0.23076923076923078</v>
      </c>
      <c r="M15" s="43">
        <f>PRODUCT(I15/E15)</f>
        <v>2.2307692307692308</v>
      </c>
      <c r="N15" s="30">
        <f>PRODUCT(I15/O15)</f>
        <v>0.46031746031746029</v>
      </c>
      <c r="O15" s="25">
        <v>63</v>
      </c>
      <c r="P15" s="80" t="s">
        <v>48</v>
      </c>
      <c r="Q15" s="81"/>
      <c r="R15" s="81"/>
      <c r="S15" s="82" t="s">
        <v>57</v>
      </c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3" t="s">
        <v>56</v>
      </c>
      <c r="AE15" s="82"/>
      <c r="AF15" s="84" t="s">
        <v>58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7" t="s">
        <v>19</v>
      </c>
      <c r="C16" s="48"/>
      <c r="D16" s="49"/>
      <c r="E16" s="28"/>
      <c r="F16" s="28"/>
      <c r="G16" s="28"/>
      <c r="H16" s="28"/>
      <c r="I16" s="28"/>
      <c r="J16" s="1"/>
      <c r="K16" s="50"/>
      <c r="L16" s="50"/>
      <c r="M16" s="50"/>
      <c r="N16" s="51"/>
      <c r="O16" s="25"/>
      <c r="P16" s="80" t="s">
        <v>49</v>
      </c>
      <c r="Q16" s="81"/>
      <c r="R16" s="81"/>
      <c r="S16" s="82" t="s">
        <v>53</v>
      </c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3" t="s">
        <v>54</v>
      </c>
      <c r="AE16" s="82"/>
      <c r="AF16" s="84" t="s">
        <v>55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52" t="s">
        <v>20</v>
      </c>
      <c r="C17" s="53"/>
      <c r="D17" s="54"/>
      <c r="E17" s="19">
        <f>SUM(E14:E16)</f>
        <v>39</v>
      </c>
      <c r="F17" s="19">
        <f>SUM(F14:F16)</f>
        <v>0</v>
      </c>
      <c r="G17" s="19">
        <f>SUM(G14:G16)</f>
        <v>7</v>
      </c>
      <c r="H17" s="19">
        <f>SUM(H14:H16)</f>
        <v>10</v>
      </c>
      <c r="I17" s="19">
        <f>SUM(I14:I16)</f>
        <v>89</v>
      </c>
      <c r="J17" s="1"/>
      <c r="K17" s="55">
        <f>PRODUCT((F17+G17)/E17)</f>
        <v>0.17948717948717949</v>
      </c>
      <c r="L17" s="55">
        <f>PRODUCT(H17/E17)</f>
        <v>0.25641025641025639</v>
      </c>
      <c r="M17" s="55">
        <f>PRODUCT(I17/E17)</f>
        <v>2.2820512820512819</v>
      </c>
      <c r="N17" s="31">
        <f>PRODUCT(I17/O17)</f>
        <v>0.47572574401868173</v>
      </c>
      <c r="O17" s="25">
        <f>SUM(O14:O16)</f>
        <v>187.08258091768306</v>
      </c>
      <c r="P17" s="85" t="s">
        <v>50</v>
      </c>
      <c r="Q17" s="86"/>
      <c r="R17" s="86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8"/>
      <c r="AE17" s="87"/>
      <c r="AF17" s="89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36"/>
      <c r="C18" s="36"/>
      <c r="D18" s="36"/>
      <c r="E18" s="36"/>
      <c r="F18" s="36"/>
      <c r="G18" s="36"/>
      <c r="H18" s="36"/>
      <c r="I18" s="36"/>
      <c r="J18" s="1"/>
      <c r="K18" s="36"/>
      <c r="L18" s="36"/>
      <c r="M18" s="36"/>
      <c r="N18" s="35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 t="s">
        <v>34</v>
      </c>
      <c r="C19" s="1"/>
      <c r="D19" s="60" t="s">
        <v>41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7" customFormat="1" ht="15" customHeight="1" x14ac:dyDescent="0.25">
      <c r="A33" s="1"/>
      <c r="B33" s="1"/>
      <c r="C33" s="9"/>
      <c r="D33" s="1"/>
      <c r="E33" s="1"/>
      <c r="F33" s="1"/>
      <c r="G33" s="1"/>
      <c r="H33" s="1"/>
      <c r="I33" s="1"/>
      <c r="J33" s="1"/>
      <c r="K33" s="1"/>
      <c r="L33" s="1"/>
      <c r="M33" s="56"/>
      <c r="N33" s="56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7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7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6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6"/>
      <c r="N40" s="56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  <c r="AH41" s="57"/>
      <c r="AI41" s="57"/>
      <c r="AJ41" s="57"/>
      <c r="AK41" s="57"/>
      <c r="AL41" s="57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  <c r="AH42" s="57"/>
      <c r="AI42" s="57"/>
      <c r="AJ42" s="57"/>
      <c r="AK42" s="57"/>
      <c r="AL42" s="57"/>
    </row>
    <row r="43" spans="1:38" ht="15" customHeight="1" x14ac:dyDescent="0.25">
      <c r="A43" s="5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9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9"/>
    </row>
    <row r="45" spans="1:38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5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9"/>
    </row>
    <row r="46" spans="1:38" ht="15" customHeight="1" x14ac:dyDescent="0.25">
      <c r="A46" s="58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56"/>
      <c r="N46" s="35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9"/>
    </row>
    <row r="47" spans="1:38" ht="15" customHeight="1" x14ac:dyDescent="0.25">
      <c r="A47" s="58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2:32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</row>
    <row r="53" spans="2:32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</row>
    <row r="54" spans="2:32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</row>
    <row r="55" spans="2:32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</row>
    <row r="56" spans="2:32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</row>
    <row r="57" spans="2:32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</row>
    <row r="58" spans="2:32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</row>
    <row r="59" spans="2:32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</row>
    <row r="60" spans="2:32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</row>
    <row r="61" spans="2:32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</row>
    <row r="62" spans="2:32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</row>
    <row r="63" spans="2:32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</row>
    <row r="64" spans="2:32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</row>
    <row r="92" spans="16:32" ht="15" customHeight="1" x14ac:dyDescent="0.25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</row>
    <row r="93" spans="16:32" ht="15" customHeight="1" x14ac:dyDescent="0.25"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</row>
    <row r="94" spans="16:32" ht="15" customHeight="1" x14ac:dyDescent="0.25"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</row>
    <row r="95" spans="16:32" ht="15" customHeight="1" x14ac:dyDescent="0.25"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</row>
    <row r="96" spans="16:32" ht="15" customHeight="1" x14ac:dyDescent="0.25"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</row>
    <row r="97" spans="16:32" ht="15" customHeight="1" x14ac:dyDescent="0.25"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</row>
    <row r="98" spans="16:32" ht="15" customHeight="1" x14ac:dyDescent="0.25"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</row>
    <row r="99" spans="16:32" ht="15" customHeight="1" x14ac:dyDescent="0.25"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</row>
    <row r="100" spans="16:32" ht="15" customHeight="1" x14ac:dyDescent="0.25"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4" customWidth="1"/>
    <col min="2" max="2" width="29.7109375" style="105" customWidth="1"/>
    <col min="3" max="3" width="21.5703125" style="106" customWidth="1"/>
    <col min="4" max="4" width="10.5703125" style="107" customWidth="1"/>
    <col min="5" max="5" width="8" style="107" customWidth="1"/>
    <col min="6" max="6" width="0.7109375" style="37" customWidth="1"/>
    <col min="7" max="11" width="5.28515625" style="106" customWidth="1"/>
    <col min="12" max="12" width="6.42578125" style="106" customWidth="1"/>
    <col min="13" max="16" width="5.28515625" style="106" customWidth="1"/>
    <col min="17" max="21" width="6.7109375" style="140" customWidth="1"/>
    <col min="22" max="22" width="10.85546875" style="106" customWidth="1"/>
    <col min="23" max="23" width="19.7109375" style="107" customWidth="1"/>
    <col min="24" max="24" width="9.7109375" style="106" customWidth="1"/>
    <col min="25" max="30" width="9.140625" style="108"/>
  </cols>
  <sheetData>
    <row r="1" spans="1:30" ht="18.75" x14ac:dyDescent="0.3">
      <c r="A1" s="9"/>
      <c r="B1" s="90" t="s">
        <v>59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37"/>
      <c r="R1" s="137"/>
      <c r="S1" s="137"/>
      <c r="T1" s="137"/>
      <c r="U1" s="137"/>
      <c r="V1" s="91"/>
      <c r="W1" s="92"/>
      <c r="X1" s="65"/>
      <c r="Y1" s="93"/>
      <c r="Z1" s="93"/>
      <c r="AA1" s="93"/>
      <c r="AB1" s="93"/>
      <c r="AC1" s="93"/>
      <c r="AD1" s="93"/>
    </row>
    <row r="2" spans="1:30" x14ac:dyDescent="0.25">
      <c r="A2" s="9"/>
      <c r="B2" s="109" t="s">
        <v>35</v>
      </c>
      <c r="C2" s="110" t="s">
        <v>40</v>
      </c>
      <c r="D2" s="94"/>
      <c r="E2" s="95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38"/>
      <c r="R2" s="138"/>
      <c r="S2" s="138"/>
      <c r="T2" s="138"/>
      <c r="U2" s="138"/>
      <c r="V2" s="12"/>
      <c r="W2" s="95"/>
      <c r="X2" s="74"/>
      <c r="Y2" s="93"/>
      <c r="Z2" s="93"/>
      <c r="AA2" s="93"/>
      <c r="AB2" s="93"/>
      <c r="AC2" s="93"/>
      <c r="AD2" s="93"/>
    </row>
    <row r="3" spans="1:30" x14ac:dyDescent="0.25">
      <c r="A3" s="9"/>
      <c r="B3" s="96" t="s">
        <v>60</v>
      </c>
      <c r="C3" s="23" t="s">
        <v>61</v>
      </c>
      <c r="D3" s="97" t="s">
        <v>62</v>
      </c>
      <c r="E3" s="98" t="s">
        <v>1</v>
      </c>
      <c r="F3" s="25"/>
      <c r="G3" s="99" t="s">
        <v>63</v>
      </c>
      <c r="H3" s="100" t="s">
        <v>64</v>
      </c>
      <c r="I3" s="100" t="s">
        <v>31</v>
      </c>
      <c r="J3" s="18" t="s">
        <v>65</v>
      </c>
      <c r="K3" s="101" t="s">
        <v>66</v>
      </c>
      <c r="L3" s="101" t="s">
        <v>67</v>
      </c>
      <c r="M3" s="99" t="s">
        <v>68</v>
      </c>
      <c r="N3" s="99" t="s">
        <v>30</v>
      </c>
      <c r="O3" s="100" t="s">
        <v>69</v>
      </c>
      <c r="P3" s="99" t="s">
        <v>64</v>
      </c>
      <c r="Q3" s="139" t="s">
        <v>3</v>
      </c>
      <c r="R3" s="139">
        <v>1</v>
      </c>
      <c r="S3" s="139">
        <v>2</v>
      </c>
      <c r="T3" s="139">
        <v>3</v>
      </c>
      <c r="U3" s="139" t="s">
        <v>70</v>
      </c>
      <c r="V3" s="18" t="s">
        <v>21</v>
      </c>
      <c r="W3" s="17" t="s">
        <v>71</v>
      </c>
      <c r="X3" s="17" t="s">
        <v>72</v>
      </c>
      <c r="Y3" s="93"/>
      <c r="Z3" s="93"/>
      <c r="AA3" s="93"/>
      <c r="AB3" s="93"/>
      <c r="AC3" s="93"/>
      <c r="AD3" s="93"/>
    </row>
    <row r="4" spans="1:30" x14ac:dyDescent="0.25">
      <c r="A4" s="9"/>
      <c r="B4" s="115" t="s">
        <v>73</v>
      </c>
      <c r="C4" s="116" t="s">
        <v>83</v>
      </c>
      <c r="D4" s="111" t="s">
        <v>74</v>
      </c>
      <c r="E4" s="112" t="s">
        <v>37</v>
      </c>
      <c r="F4" s="117"/>
      <c r="G4" s="113">
        <v>1</v>
      </c>
      <c r="H4" s="113"/>
      <c r="I4" s="113"/>
      <c r="J4" s="113" t="s">
        <v>75</v>
      </c>
      <c r="K4" s="118">
        <v>8</v>
      </c>
      <c r="L4" s="113"/>
      <c r="M4" s="113">
        <v>1</v>
      </c>
      <c r="N4" s="113"/>
      <c r="O4" s="119"/>
      <c r="P4" s="119">
        <v>1</v>
      </c>
      <c r="Q4" s="120" t="s">
        <v>84</v>
      </c>
      <c r="R4" s="120"/>
      <c r="S4" s="120" t="s">
        <v>85</v>
      </c>
      <c r="T4" s="120" t="s">
        <v>86</v>
      </c>
      <c r="U4" s="120" t="s">
        <v>87</v>
      </c>
      <c r="V4" s="121">
        <v>0.25</v>
      </c>
      <c r="W4" s="114" t="s">
        <v>76</v>
      </c>
      <c r="X4" s="122" t="s">
        <v>77</v>
      </c>
      <c r="Y4" s="93"/>
      <c r="Z4" s="93"/>
      <c r="AA4" s="93"/>
      <c r="AB4" s="93"/>
      <c r="AC4" s="93"/>
      <c r="AD4" s="93"/>
    </row>
    <row r="5" spans="1:30" x14ac:dyDescent="0.25">
      <c r="A5" s="24"/>
      <c r="B5" s="115" t="s">
        <v>78</v>
      </c>
      <c r="C5" s="116" t="s">
        <v>88</v>
      </c>
      <c r="D5" s="111" t="s">
        <v>74</v>
      </c>
      <c r="E5" s="112" t="s">
        <v>37</v>
      </c>
      <c r="F5" s="117"/>
      <c r="G5" s="113"/>
      <c r="H5" s="113"/>
      <c r="I5" s="113">
        <v>1</v>
      </c>
      <c r="J5" s="113" t="s">
        <v>79</v>
      </c>
      <c r="K5" s="123">
        <v>3</v>
      </c>
      <c r="L5" s="113" t="s">
        <v>80</v>
      </c>
      <c r="M5" s="113">
        <v>1</v>
      </c>
      <c r="N5" s="113"/>
      <c r="O5" s="119"/>
      <c r="P5" s="119">
        <v>1</v>
      </c>
      <c r="Q5" s="120" t="s">
        <v>89</v>
      </c>
      <c r="R5" s="120" t="s">
        <v>86</v>
      </c>
      <c r="S5" s="120" t="s">
        <v>90</v>
      </c>
      <c r="T5" s="120" t="s">
        <v>85</v>
      </c>
      <c r="U5" s="120"/>
      <c r="V5" s="121">
        <v>0.66700000000000004</v>
      </c>
      <c r="W5" s="114" t="s">
        <v>81</v>
      </c>
      <c r="X5" s="122" t="s">
        <v>82</v>
      </c>
      <c r="Y5" s="93"/>
      <c r="Z5" s="93"/>
      <c r="AA5" s="93"/>
      <c r="AB5" s="93"/>
      <c r="AC5" s="93"/>
      <c r="AD5" s="93"/>
    </row>
    <row r="6" spans="1:30" x14ac:dyDescent="0.25">
      <c r="A6" s="24"/>
      <c r="B6" s="23" t="s">
        <v>9</v>
      </c>
      <c r="C6" s="18"/>
      <c r="D6" s="17"/>
      <c r="E6" s="124"/>
      <c r="F6" s="125"/>
      <c r="G6" s="19">
        <v>1</v>
      </c>
      <c r="H6" s="19"/>
      <c r="I6" s="19">
        <v>1</v>
      </c>
      <c r="J6" s="18"/>
      <c r="K6" s="18"/>
      <c r="L6" s="18"/>
      <c r="M6" s="19">
        <v>2</v>
      </c>
      <c r="N6" s="19"/>
      <c r="O6" s="19"/>
      <c r="P6" s="19">
        <v>2</v>
      </c>
      <c r="Q6" s="126" t="s">
        <v>93</v>
      </c>
      <c r="R6" s="126" t="s">
        <v>86</v>
      </c>
      <c r="S6" s="126" t="s">
        <v>92</v>
      </c>
      <c r="T6" s="126" t="s">
        <v>91</v>
      </c>
      <c r="U6" s="126" t="s">
        <v>87</v>
      </c>
      <c r="V6" s="31">
        <v>0.5</v>
      </c>
      <c r="W6" s="127"/>
      <c r="X6" s="126"/>
      <c r="Y6" s="93"/>
      <c r="Z6" s="93"/>
      <c r="AA6" s="93"/>
      <c r="AB6" s="93"/>
      <c r="AC6" s="93"/>
      <c r="AD6" s="93"/>
    </row>
    <row r="7" spans="1:30" x14ac:dyDescent="0.25">
      <c r="A7" s="24"/>
      <c r="B7" s="128"/>
      <c r="C7" s="129"/>
      <c r="D7" s="130"/>
      <c r="E7" s="131"/>
      <c r="F7" s="132"/>
      <c r="G7" s="129"/>
      <c r="H7" s="129"/>
      <c r="I7" s="129"/>
      <c r="J7" s="133"/>
      <c r="K7" s="133"/>
      <c r="L7" s="133"/>
      <c r="M7" s="129"/>
      <c r="N7" s="129"/>
      <c r="O7" s="129"/>
      <c r="P7" s="129"/>
      <c r="Q7" s="134"/>
      <c r="R7" s="134"/>
      <c r="S7" s="134"/>
      <c r="T7" s="134"/>
      <c r="U7" s="134"/>
      <c r="V7" s="129"/>
      <c r="W7" s="130"/>
      <c r="X7" s="135"/>
      <c r="Y7" s="93"/>
      <c r="Z7" s="93"/>
      <c r="AA7" s="93"/>
      <c r="AB7" s="93"/>
      <c r="AC7" s="93"/>
      <c r="AD7" s="93"/>
    </row>
    <row r="8" spans="1:30" x14ac:dyDescent="0.25">
      <c r="A8" s="24"/>
      <c r="B8" s="102"/>
      <c r="C8" s="1"/>
      <c r="D8" s="102"/>
      <c r="E8" s="103"/>
      <c r="G8" s="1"/>
      <c r="H8" s="38"/>
      <c r="I8" s="1"/>
      <c r="J8" s="25"/>
      <c r="K8" s="25"/>
      <c r="L8" s="25"/>
      <c r="M8" s="1"/>
      <c r="N8" s="1"/>
      <c r="O8" s="1"/>
      <c r="P8" s="1"/>
      <c r="Q8" s="136"/>
      <c r="R8" s="136"/>
      <c r="S8" s="136"/>
      <c r="T8" s="136"/>
      <c r="U8" s="136"/>
      <c r="V8" s="1"/>
      <c r="W8" s="102"/>
      <c r="X8" s="1"/>
      <c r="Y8" s="93"/>
      <c r="Z8" s="93"/>
      <c r="AA8" s="93"/>
      <c r="AB8" s="93"/>
      <c r="AC8" s="93"/>
      <c r="AD8" s="93"/>
    </row>
    <row r="9" spans="1:30" x14ac:dyDescent="0.25">
      <c r="A9" s="24"/>
      <c r="B9" s="102"/>
      <c r="C9" s="1"/>
      <c r="D9" s="102"/>
      <c r="E9" s="103"/>
      <c r="G9" s="1"/>
      <c r="H9" s="38"/>
      <c r="I9" s="1"/>
      <c r="J9" s="25"/>
      <c r="K9" s="25"/>
      <c r="L9" s="25"/>
      <c r="M9" s="1"/>
      <c r="N9" s="1"/>
      <c r="O9" s="1"/>
      <c r="P9" s="1"/>
      <c r="Q9" s="136"/>
      <c r="R9" s="136"/>
      <c r="S9" s="136"/>
      <c r="T9" s="136"/>
      <c r="U9" s="136"/>
      <c r="V9" s="1"/>
      <c r="W9" s="102"/>
      <c r="X9" s="1"/>
      <c r="Y9" s="93"/>
      <c r="Z9" s="93"/>
      <c r="AA9" s="93"/>
      <c r="AB9" s="93"/>
      <c r="AC9" s="93"/>
      <c r="AD9" s="93"/>
    </row>
    <row r="10" spans="1:30" x14ac:dyDescent="0.25">
      <c r="A10" s="24"/>
      <c r="B10" s="102"/>
      <c r="C10" s="1"/>
      <c r="D10" s="102"/>
      <c r="E10" s="103"/>
      <c r="G10" s="1"/>
      <c r="H10" s="38"/>
      <c r="I10" s="1"/>
      <c r="J10" s="25"/>
      <c r="K10" s="25"/>
      <c r="L10" s="25"/>
      <c r="M10" s="1"/>
      <c r="N10" s="1"/>
      <c r="O10" s="1"/>
      <c r="P10" s="1"/>
      <c r="Q10" s="136"/>
      <c r="R10" s="136"/>
      <c r="S10" s="136"/>
      <c r="T10" s="136"/>
      <c r="U10" s="136"/>
      <c r="V10" s="1"/>
      <c r="W10" s="102"/>
      <c r="X10" s="1"/>
      <c r="Y10" s="93"/>
      <c r="Z10" s="93"/>
      <c r="AA10" s="93"/>
      <c r="AB10" s="93"/>
      <c r="AC10" s="93"/>
      <c r="AD10" s="93"/>
    </row>
    <row r="11" spans="1:30" x14ac:dyDescent="0.25">
      <c r="A11" s="24"/>
      <c r="B11" s="102"/>
      <c r="C11" s="1"/>
      <c r="D11" s="102"/>
      <c r="E11" s="103"/>
      <c r="G11" s="1"/>
      <c r="H11" s="38"/>
      <c r="I11" s="1"/>
      <c r="J11" s="25"/>
      <c r="K11" s="25"/>
      <c r="L11" s="25"/>
      <c r="M11" s="1"/>
      <c r="N11" s="1"/>
      <c r="O11" s="1"/>
      <c r="P11" s="1"/>
      <c r="Q11" s="136"/>
      <c r="R11" s="136"/>
      <c r="S11" s="136"/>
      <c r="T11" s="136"/>
      <c r="U11" s="136"/>
      <c r="V11" s="1"/>
      <c r="W11" s="102"/>
      <c r="X11" s="1"/>
      <c r="Y11" s="93"/>
      <c r="Z11" s="93"/>
      <c r="AA11" s="93"/>
      <c r="AB11" s="93"/>
      <c r="AC11" s="93"/>
      <c r="AD11" s="93"/>
    </row>
    <row r="12" spans="1:30" x14ac:dyDescent="0.25">
      <c r="A12" s="24"/>
      <c r="B12" s="102"/>
      <c r="C12" s="1"/>
      <c r="D12" s="102"/>
      <c r="E12" s="103"/>
      <c r="G12" s="1"/>
      <c r="H12" s="38"/>
      <c r="I12" s="1"/>
      <c r="J12" s="25"/>
      <c r="K12" s="25"/>
      <c r="L12" s="25"/>
      <c r="M12" s="1"/>
      <c r="N12" s="1"/>
      <c r="O12" s="1"/>
      <c r="P12" s="1"/>
      <c r="Q12" s="136"/>
      <c r="R12" s="136"/>
      <c r="S12" s="136"/>
      <c r="T12" s="136"/>
      <c r="U12" s="136"/>
      <c r="V12" s="1"/>
      <c r="W12" s="102"/>
      <c r="X12" s="1"/>
      <c r="Y12" s="93"/>
      <c r="Z12" s="93"/>
      <c r="AA12" s="93"/>
      <c r="AB12" s="93"/>
      <c r="AC12" s="93"/>
      <c r="AD12" s="93"/>
    </row>
    <row r="13" spans="1:30" x14ac:dyDescent="0.25">
      <c r="A13" s="24"/>
      <c r="B13" s="102"/>
      <c r="C13" s="1"/>
      <c r="D13" s="102"/>
      <c r="E13" s="103"/>
      <c r="G13" s="1"/>
      <c r="H13" s="38"/>
      <c r="I13" s="1"/>
      <c r="J13" s="25"/>
      <c r="K13" s="25"/>
      <c r="L13" s="25"/>
      <c r="M13" s="1"/>
      <c r="N13" s="1"/>
      <c r="O13" s="1"/>
      <c r="P13" s="1"/>
      <c r="Q13" s="136"/>
      <c r="R13" s="136"/>
      <c r="S13" s="136"/>
      <c r="T13" s="136"/>
      <c r="U13" s="136"/>
      <c r="V13" s="1"/>
      <c r="W13" s="102"/>
      <c r="X13" s="1"/>
      <c r="Y13" s="93"/>
      <c r="Z13" s="93"/>
      <c r="AA13" s="93"/>
      <c r="AB13" s="93"/>
      <c r="AC13" s="93"/>
      <c r="AD13" s="93"/>
    </row>
    <row r="14" spans="1:30" x14ac:dyDescent="0.25">
      <c r="A14" s="24"/>
      <c r="B14" s="102"/>
      <c r="C14" s="1"/>
      <c r="D14" s="102"/>
      <c r="E14" s="103"/>
      <c r="G14" s="1"/>
      <c r="H14" s="38"/>
      <c r="I14" s="1"/>
      <c r="J14" s="25"/>
      <c r="K14" s="25"/>
      <c r="L14" s="25"/>
      <c r="M14" s="1"/>
      <c r="N14" s="1"/>
      <c r="O14" s="1"/>
      <c r="P14" s="1"/>
      <c r="Q14" s="136"/>
      <c r="R14" s="136"/>
      <c r="S14" s="136"/>
      <c r="T14" s="136"/>
      <c r="U14" s="136"/>
      <c r="V14" s="1"/>
      <c r="W14" s="102"/>
      <c r="X14" s="1"/>
      <c r="Y14" s="93"/>
      <c r="Z14" s="93"/>
      <c r="AA14" s="93"/>
      <c r="AB14" s="93"/>
      <c r="AC14" s="93"/>
      <c r="AD14" s="93"/>
    </row>
    <row r="15" spans="1:30" x14ac:dyDescent="0.25">
      <c r="A15" s="24"/>
      <c r="B15" s="102"/>
      <c r="C15" s="1"/>
      <c r="D15" s="102"/>
      <c r="E15" s="103"/>
      <c r="G15" s="1"/>
      <c r="H15" s="38"/>
      <c r="I15" s="1"/>
      <c r="J15" s="25"/>
      <c r="K15" s="25"/>
      <c r="L15" s="25"/>
      <c r="M15" s="1"/>
      <c r="N15" s="1"/>
      <c r="O15" s="1"/>
      <c r="P15" s="1"/>
      <c r="Q15" s="136"/>
      <c r="R15" s="136"/>
      <c r="S15" s="136"/>
      <c r="T15" s="136"/>
      <c r="U15" s="136"/>
      <c r="V15" s="1"/>
      <c r="W15" s="102"/>
      <c r="X15" s="1"/>
      <c r="Y15" s="93"/>
      <c r="Z15" s="93"/>
      <c r="AA15" s="93"/>
      <c r="AB15" s="93"/>
      <c r="AC15" s="93"/>
      <c r="AD15" s="93"/>
    </row>
    <row r="16" spans="1:30" x14ac:dyDescent="0.25">
      <c r="A16" s="24"/>
      <c r="B16" s="102"/>
      <c r="C16" s="1"/>
      <c r="D16" s="102"/>
      <c r="E16" s="103"/>
      <c r="G16" s="1"/>
      <c r="H16" s="38"/>
      <c r="I16" s="1"/>
      <c r="J16" s="25"/>
      <c r="K16" s="25"/>
      <c r="L16" s="25"/>
      <c r="M16" s="1"/>
      <c r="N16" s="1"/>
      <c r="O16" s="1"/>
      <c r="P16" s="1"/>
      <c r="Q16" s="136"/>
      <c r="R16" s="136"/>
      <c r="S16" s="136"/>
      <c r="T16" s="136"/>
      <c r="U16" s="136"/>
      <c r="V16" s="1"/>
      <c r="W16" s="102"/>
      <c r="X16" s="1"/>
      <c r="Y16" s="93"/>
      <c r="Z16" s="93"/>
      <c r="AA16" s="93"/>
      <c r="AB16" s="93"/>
      <c r="AC16" s="93"/>
      <c r="AD16" s="93"/>
    </row>
    <row r="17" spans="1:30" x14ac:dyDescent="0.25">
      <c r="A17" s="24"/>
      <c r="B17" s="102"/>
      <c r="C17" s="1"/>
      <c r="D17" s="102"/>
      <c r="E17" s="103"/>
      <c r="G17" s="1"/>
      <c r="H17" s="38"/>
      <c r="I17" s="1"/>
      <c r="J17" s="25"/>
      <c r="K17" s="25"/>
      <c r="L17" s="25"/>
      <c r="M17" s="1"/>
      <c r="N17" s="1"/>
      <c r="O17" s="1"/>
      <c r="P17" s="1"/>
      <c r="Q17" s="136"/>
      <c r="R17" s="136"/>
      <c r="S17" s="136"/>
      <c r="T17" s="136"/>
      <c r="U17" s="136"/>
      <c r="V17" s="1"/>
      <c r="W17" s="102"/>
      <c r="X17" s="1"/>
      <c r="Y17" s="93"/>
      <c r="Z17" s="93"/>
      <c r="AA17" s="93"/>
      <c r="AB17" s="93"/>
      <c r="AC17" s="93"/>
      <c r="AD17" s="93"/>
    </row>
    <row r="18" spans="1:30" x14ac:dyDescent="0.25">
      <c r="A18" s="24"/>
      <c r="B18" s="102"/>
      <c r="C18" s="1"/>
      <c r="D18" s="102"/>
      <c r="E18" s="103"/>
      <c r="G18" s="1"/>
      <c r="H18" s="38"/>
      <c r="I18" s="1"/>
      <c r="J18" s="25"/>
      <c r="K18" s="25"/>
      <c r="L18" s="25"/>
      <c r="M18" s="1"/>
      <c r="N18" s="1"/>
      <c r="O18" s="1"/>
      <c r="P18" s="1"/>
      <c r="Q18" s="136"/>
      <c r="R18" s="136"/>
      <c r="S18" s="136"/>
      <c r="T18" s="136"/>
      <c r="U18" s="136"/>
      <c r="V18" s="1"/>
      <c r="W18" s="102"/>
      <c r="X18" s="1"/>
      <c r="Y18" s="93"/>
      <c r="Z18" s="93"/>
      <c r="AA18" s="93"/>
      <c r="AB18" s="93"/>
      <c r="AC18" s="93"/>
      <c r="AD18" s="93"/>
    </row>
    <row r="19" spans="1:30" x14ac:dyDescent="0.25">
      <c r="A19" s="24"/>
      <c r="B19" s="102"/>
      <c r="C19" s="1"/>
      <c r="D19" s="102"/>
      <c r="E19" s="103"/>
      <c r="G19" s="1"/>
      <c r="H19" s="38"/>
      <c r="I19" s="1"/>
      <c r="J19" s="25"/>
      <c r="K19" s="25"/>
      <c r="L19" s="25"/>
      <c r="M19" s="1"/>
      <c r="N19" s="1"/>
      <c r="O19" s="1"/>
      <c r="P19" s="1"/>
      <c r="Q19" s="136"/>
      <c r="R19" s="136"/>
      <c r="S19" s="136"/>
      <c r="T19" s="136"/>
      <c r="U19" s="136"/>
      <c r="V19" s="1"/>
      <c r="W19" s="102"/>
      <c r="X19" s="1"/>
      <c r="Y19" s="93"/>
      <c r="Z19" s="93"/>
      <c r="AA19" s="93"/>
      <c r="AB19" s="93"/>
      <c r="AC19" s="93"/>
      <c r="AD19" s="93"/>
    </row>
    <row r="20" spans="1:30" x14ac:dyDescent="0.25">
      <c r="A20" s="24"/>
      <c r="B20" s="102"/>
      <c r="C20" s="1"/>
      <c r="D20" s="102"/>
      <c r="E20" s="103"/>
      <c r="G20" s="1"/>
      <c r="H20" s="38"/>
      <c r="I20" s="1"/>
      <c r="J20" s="25"/>
      <c r="K20" s="25"/>
      <c r="L20" s="25"/>
      <c r="M20" s="1"/>
      <c r="N20" s="1"/>
      <c r="O20" s="1"/>
      <c r="P20" s="1"/>
      <c r="Q20" s="136"/>
      <c r="R20" s="136"/>
      <c r="S20" s="136"/>
      <c r="T20" s="136"/>
      <c r="U20" s="136"/>
      <c r="V20" s="1"/>
      <c r="W20" s="102"/>
      <c r="X20" s="1"/>
      <c r="Y20" s="93"/>
      <c r="Z20" s="93"/>
      <c r="AA20" s="93"/>
      <c r="AB20" s="93"/>
      <c r="AC20" s="93"/>
      <c r="AD20" s="93"/>
    </row>
    <row r="21" spans="1:30" x14ac:dyDescent="0.25">
      <c r="A21" s="24"/>
      <c r="B21" s="102"/>
      <c r="C21" s="1"/>
      <c r="D21" s="102"/>
      <c r="E21" s="103"/>
      <c r="G21" s="1"/>
      <c r="H21" s="38"/>
      <c r="I21" s="1"/>
      <c r="J21" s="25"/>
      <c r="K21" s="25"/>
      <c r="L21" s="25"/>
      <c r="M21" s="1"/>
      <c r="N21" s="1"/>
      <c r="O21" s="1"/>
      <c r="P21" s="1"/>
      <c r="Q21" s="136"/>
      <c r="R21" s="136"/>
      <c r="S21" s="136"/>
      <c r="T21" s="136"/>
      <c r="U21" s="136"/>
      <c r="V21" s="1"/>
      <c r="W21" s="102"/>
      <c r="X21" s="1"/>
      <c r="Y21" s="93"/>
      <c r="Z21" s="93"/>
      <c r="AA21" s="93"/>
      <c r="AB21" s="93"/>
      <c r="AC21" s="93"/>
      <c r="AD21" s="93"/>
    </row>
    <row r="22" spans="1:30" x14ac:dyDescent="0.25">
      <c r="A22" s="24"/>
      <c r="B22" s="102"/>
      <c r="C22" s="1"/>
      <c r="D22" s="102"/>
      <c r="E22" s="103"/>
      <c r="G22" s="1"/>
      <c r="H22" s="38"/>
      <c r="I22" s="1"/>
      <c r="J22" s="25"/>
      <c r="K22" s="25"/>
      <c r="L22" s="25"/>
      <c r="M22" s="1"/>
      <c r="N22" s="1"/>
      <c r="O22" s="1"/>
      <c r="P22" s="1"/>
      <c r="Q22" s="136"/>
      <c r="R22" s="136"/>
      <c r="S22" s="136"/>
      <c r="T22" s="136"/>
      <c r="U22" s="136"/>
      <c r="V22" s="1"/>
      <c r="W22" s="102"/>
      <c r="X22" s="1"/>
      <c r="Y22" s="93"/>
      <c r="Z22" s="93"/>
      <c r="AA22" s="93"/>
      <c r="AB22" s="93"/>
      <c r="AC22" s="93"/>
      <c r="AD22" s="93"/>
    </row>
    <row r="23" spans="1:30" x14ac:dyDescent="0.25">
      <c r="A23" s="24"/>
      <c r="B23" s="102"/>
      <c r="C23" s="1"/>
      <c r="D23" s="102"/>
      <c r="E23" s="103"/>
      <c r="G23" s="1"/>
      <c r="H23" s="38"/>
      <c r="I23" s="1"/>
      <c r="J23" s="25"/>
      <c r="K23" s="25"/>
      <c r="L23" s="25"/>
      <c r="M23" s="1"/>
      <c r="N23" s="1"/>
      <c r="O23" s="1"/>
      <c r="P23" s="1"/>
      <c r="Q23" s="136"/>
      <c r="R23" s="136"/>
      <c r="S23" s="136"/>
      <c r="T23" s="136"/>
      <c r="U23" s="136"/>
      <c r="V23" s="1"/>
      <c r="W23" s="102"/>
      <c r="X23" s="1"/>
      <c r="Y23" s="93"/>
      <c r="Z23" s="93"/>
      <c r="AA23" s="93"/>
      <c r="AB23" s="93"/>
      <c r="AC23" s="93"/>
      <c r="AD23" s="93"/>
    </row>
    <row r="24" spans="1:30" x14ac:dyDescent="0.25">
      <c r="A24" s="24"/>
      <c r="B24" s="102"/>
      <c r="C24" s="1"/>
      <c r="D24" s="102"/>
      <c r="E24" s="103"/>
      <c r="G24" s="1"/>
      <c r="H24" s="38"/>
      <c r="I24" s="1"/>
      <c r="J24" s="25"/>
      <c r="K24" s="25"/>
      <c r="L24" s="25"/>
      <c r="M24" s="1"/>
      <c r="N24" s="1"/>
      <c r="O24" s="1"/>
      <c r="P24" s="1"/>
      <c r="Q24" s="136"/>
      <c r="R24" s="136"/>
      <c r="S24" s="136"/>
      <c r="T24" s="136"/>
      <c r="U24" s="136"/>
      <c r="V24" s="1"/>
      <c r="W24" s="102"/>
      <c r="X24" s="1"/>
      <c r="Y24" s="93"/>
      <c r="Z24" s="93"/>
      <c r="AA24" s="93"/>
      <c r="AB24" s="93"/>
      <c r="AC24" s="93"/>
      <c r="AD24" s="93"/>
    </row>
    <row r="25" spans="1:30" x14ac:dyDescent="0.25">
      <c r="A25" s="24"/>
      <c r="B25" s="102"/>
      <c r="C25" s="1"/>
      <c r="D25" s="102"/>
      <c r="E25" s="103"/>
      <c r="G25" s="1"/>
      <c r="H25" s="38"/>
      <c r="I25" s="1"/>
      <c r="J25" s="25"/>
      <c r="K25" s="25"/>
      <c r="L25" s="25"/>
      <c r="M25" s="1"/>
      <c r="N25" s="1"/>
      <c r="O25" s="1"/>
      <c r="P25" s="1"/>
      <c r="Q25" s="136"/>
      <c r="R25" s="136"/>
      <c r="S25" s="136"/>
      <c r="T25" s="136"/>
      <c r="U25" s="136"/>
      <c r="V25" s="1"/>
      <c r="W25" s="102"/>
      <c r="X25" s="1"/>
      <c r="Y25" s="93"/>
      <c r="Z25" s="93"/>
      <c r="AA25" s="93"/>
      <c r="AB25" s="93"/>
      <c r="AC25" s="93"/>
      <c r="AD25" s="93"/>
    </row>
    <row r="26" spans="1:30" x14ac:dyDescent="0.25">
      <c r="A26" s="24"/>
      <c r="B26" s="102"/>
      <c r="C26" s="1"/>
      <c r="D26" s="102"/>
      <c r="E26" s="103"/>
      <c r="G26" s="1"/>
      <c r="H26" s="38"/>
      <c r="I26" s="1"/>
      <c r="J26" s="25"/>
      <c r="K26" s="25"/>
      <c r="L26" s="25"/>
      <c r="M26" s="1"/>
      <c r="N26" s="1"/>
      <c r="O26" s="1"/>
      <c r="P26" s="1"/>
      <c r="Q26" s="136"/>
      <c r="R26" s="136"/>
      <c r="S26" s="136"/>
      <c r="T26" s="136"/>
      <c r="U26" s="136"/>
      <c r="V26" s="1"/>
      <c r="W26" s="102"/>
      <c r="X26" s="1"/>
      <c r="Y26" s="93"/>
      <c r="Z26" s="93"/>
      <c r="AA26" s="93"/>
      <c r="AB26" s="93"/>
      <c r="AC26" s="93"/>
      <c r="AD26" s="93"/>
    </row>
    <row r="27" spans="1:30" x14ac:dyDescent="0.25">
      <c r="A27" s="24"/>
      <c r="B27" s="102"/>
      <c r="C27" s="1"/>
      <c r="D27" s="102"/>
      <c r="E27" s="103"/>
      <c r="G27" s="1"/>
      <c r="H27" s="38"/>
      <c r="I27" s="1"/>
      <c r="J27" s="25"/>
      <c r="K27" s="25"/>
      <c r="L27" s="25"/>
      <c r="M27" s="1"/>
      <c r="N27" s="1"/>
      <c r="O27" s="1"/>
      <c r="P27" s="1"/>
      <c r="Q27" s="136"/>
      <c r="R27" s="136"/>
      <c r="S27" s="136"/>
      <c r="T27" s="136"/>
      <c r="U27" s="136"/>
      <c r="V27" s="1"/>
      <c r="W27" s="102"/>
      <c r="X27" s="1"/>
      <c r="Y27" s="93"/>
      <c r="Z27" s="93"/>
      <c r="AA27" s="93"/>
      <c r="AB27" s="93"/>
      <c r="AC27" s="93"/>
      <c r="AD27" s="93"/>
    </row>
    <row r="28" spans="1:30" x14ac:dyDescent="0.25">
      <c r="A28" s="24"/>
      <c r="B28" s="102"/>
      <c r="C28" s="1"/>
      <c r="D28" s="102"/>
      <c r="E28" s="103"/>
      <c r="G28" s="1"/>
      <c r="H28" s="38"/>
      <c r="I28" s="1"/>
      <c r="J28" s="25"/>
      <c r="K28" s="25"/>
      <c r="L28" s="25"/>
      <c r="M28" s="1"/>
      <c r="N28" s="1"/>
      <c r="O28" s="1"/>
      <c r="P28" s="1"/>
      <c r="Q28" s="136"/>
      <c r="R28" s="136"/>
      <c r="S28" s="136"/>
      <c r="T28" s="136"/>
      <c r="U28" s="136"/>
      <c r="V28" s="1"/>
      <c r="W28" s="102"/>
      <c r="X28" s="1"/>
      <c r="Y28" s="93"/>
      <c r="Z28" s="93"/>
      <c r="AA28" s="93"/>
      <c r="AB28" s="93"/>
      <c r="AC28" s="93"/>
      <c r="AD28" s="93"/>
    </row>
    <row r="29" spans="1:30" x14ac:dyDescent="0.25">
      <c r="A29" s="24"/>
      <c r="B29" s="102"/>
      <c r="C29" s="1"/>
      <c r="D29" s="102"/>
      <c r="E29" s="103"/>
      <c r="G29" s="1"/>
      <c r="H29" s="38"/>
      <c r="I29" s="1"/>
      <c r="J29" s="25"/>
      <c r="K29" s="25"/>
      <c r="L29" s="25"/>
      <c r="M29" s="1"/>
      <c r="N29" s="1"/>
      <c r="O29" s="1"/>
      <c r="P29" s="1"/>
      <c r="Q29" s="136"/>
      <c r="R29" s="136"/>
      <c r="S29" s="136"/>
      <c r="T29" s="136"/>
      <c r="U29" s="136"/>
      <c r="V29" s="1"/>
      <c r="W29" s="102"/>
      <c r="X29" s="1"/>
      <c r="Y29" s="93"/>
      <c r="Z29" s="93"/>
      <c r="AA29" s="93"/>
      <c r="AB29" s="93"/>
      <c r="AC29" s="93"/>
      <c r="AD29" s="93"/>
    </row>
    <row r="30" spans="1:30" x14ac:dyDescent="0.25">
      <c r="A30" s="24"/>
      <c r="B30" s="102"/>
      <c r="C30" s="1"/>
      <c r="D30" s="102"/>
      <c r="E30" s="103"/>
      <c r="G30" s="1"/>
      <c r="H30" s="38"/>
      <c r="I30" s="1"/>
      <c r="J30" s="25"/>
      <c r="K30" s="25"/>
      <c r="L30" s="25"/>
      <c r="M30" s="1"/>
      <c r="N30" s="1"/>
      <c r="O30" s="1"/>
      <c r="P30" s="1"/>
      <c r="Q30" s="136"/>
      <c r="R30" s="136"/>
      <c r="S30" s="136"/>
      <c r="T30" s="136"/>
      <c r="U30" s="136"/>
      <c r="V30" s="1"/>
      <c r="W30" s="102"/>
      <c r="X30" s="1"/>
      <c r="Y30" s="93"/>
      <c r="Z30" s="93"/>
      <c r="AA30" s="93"/>
      <c r="AB30" s="93"/>
      <c r="AC30" s="93"/>
      <c r="AD30" s="93"/>
    </row>
    <row r="31" spans="1:30" x14ac:dyDescent="0.25">
      <c r="A31" s="24"/>
      <c r="B31" s="102"/>
      <c r="C31" s="1"/>
      <c r="D31" s="102"/>
      <c r="E31" s="103"/>
      <c r="G31" s="1"/>
      <c r="H31" s="38"/>
      <c r="I31" s="1"/>
      <c r="J31" s="25"/>
      <c r="K31" s="25"/>
      <c r="L31" s="25"/>
      <c r="M31" s="1"/>
      <c r="N31" s="1"/>
      <c r="O31" s="1"/>
      <c r="P31" s="1"/>
      <c r="Q31" s="136"/>
      <c r="R31" s="136"/>
      <c r="S31" s="136"/>
      <c r="T31" s="136"/>
      <c r="U31" s="136"/>
      <c r="V31" s="1"/>
      <c r="W31" s="102"/>
      <c r="X31" s="1"/>
      <c r="Y31" s="93"/>
      <c r="Z31" s="93"/>
      <c r="AA31" s="93"/>
      <c r="AB31" s="93"/>
      <c r="AC31" s="93"/>
      <c r="AD31" s="93"/>
    </row>
    <row r="32" spans="1:30" x14ac:dyDescent="0.25">
      <c r="A32" s="24"/>
      <c r="B32" s="102"/>
      <c r="C32" s="1"/>
      <c r="D32" s="102"/>
      <c r="E32" s="103"/>
      <c r="G32" s="1"/>
      <c r="H32" s="38"/>
      <c r="I32" s="1"/>
      <c r="J32" s="25"/>
      <c r="K32" s="25"/>
      <c r="L32" s="25"/>
      <c r="M32" s="1"/>
      <c r="N32" s="1"/>
      <c r="O32" s="1"/>
      <c r="P32" s="1"/>
      <c r="Q32" s="136"/>
      <c r="R32" s="136"/>
      <c r="S32" s="136"/>
      <c r="T32" s="136"/>
      <c r="U32" s="136"/>
      <c r="V32" s="1"/>
      <c r="W32" s="102"/>
      <c r="X32" s="1"/>
      <c r="Y32" s="93"/>
      <c r="Z32" s="93"/>
      <c r="AA32" s="93"/>
      <c r="AB32" s="93"/>
      <c r="AC32" s="93"/>
      <c r="AD32" s="93"/>
    </row>
    <row r="33" spans="1:30" x14ac:dyDescent="0.25">
      <c r="A33" s="24"/>
      <c r="B33" s="102"/>
      <c r="C33" s="1"/>
      <c r="D33" s="102"/>
      <c r="E33" s="103"/>
      <c r="G33" s="1"/>
      <c r="H33" s="38"/>
      <c r="I33" s="1"/>
      <c r="J33" s="25"/>
      <c r="K33" s="25"/>
      <c r="L33" s="25"/>
      <c r="M33" s="1"/>
      <c r="N33" s="1"/>
      <c r="O33" s="1"/>
      <c r="P33" s="1"/>
      <c r="Q33" s="136"/>
      <c r="R33" s="136"/>
      <c r="S33" s="136"/>
      <c r="T33" s="136"/>
      <c r="U33" s="136"/>
      <c r="V33" s="1"/>
      <c r="W33" s="102"/>
      <c r="X33" s="1"/>
      <c r="Y33" s="93"/>
      <c r="Z33" s="93"/>
      <c r="AA33" s="93"/>
      <c r="AB33" s="93"/>
      <c r="AC33" s="93"/>
      <c r="AD33" s="93"/>
    </row>
    <row r="34" spans="1:30" x14ac:dyDescent="0.25">
      <c r="A34" s="24"/>
      <c r="B34" s="102"/>
      <c r="C34" s="1"/>
      <c r="D34" s="102"/>
      <c r="E34" s="103"/>
      <c r="G34" s="1"/>
      <c r="H34" s="38"/>
      <c r="I34" s="1"/>
      <c r="J34" s="25"/>
      <c r="K34" s="25"/>
      <c r="L34" s="25"/>
      <c r="M34" s="1"/>
      <c r="N34" s="1"/>
      <c r="O34" s="1"/>
      <c r="P34" s="1"/>
      <c r="Q34" s="136"/>
      <c r="R34" s="136"/>
      <c r="S34" s="136"/>
      <c r="T34" s="136"/>
      <c r="U34" s="136"/>
      <c r="V34" s="1"/>
      <c r="W34" s="102"/>
      <c r="X34" s="1"/>
      <c r="Y34" s="93"/>
      <c r="Z34" s="93"/>
      <c r="AA34" s="93"/>
      <c r="AB34" s="93"/>
      <c r="AC34" s="93"/>
      <c r="AD34" s="9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2019-01-30T15:33:01Z</dcterms:modified>
</cp:coreProperties>
</file>