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S9" i="5" l="1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K15" i="5" s="1"/>
  <c r="I9" i="5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N13" i="5" l="1"/>
  <c r="L13" i="5"/>
  <c r="I13" i="5"/>
  <c r="J9" i="5"/>
  <c r="AR9" i="5"/>
  <c r="F14" i="5"/>
  <c r="F15" i="5" s="1"/>
  <c r="L15" i="5" s="1"/>
  <c r="H14" i="5"/>
  <c r="N14" i="5" s="1"/>
  <c r="O14" i="5"/>
  <c r="J14" i="5"/>
  <c r="L14" i="5"/>
  <c r="M14" i="5"/>
  <c r="AF9" i="5"/>
  <c r="I15" i="5" l="1"/>
  <c r="O13" i="5"/>
  <c r="J13" i="5"/>
  <c r="H15" i="5"/>
  <c r="M15" i="5" s="1"/>
  <c r="J15" i="5" l="1"/>
  <c r="O15" i="5"/>
  <c r="N15" i="5"/>
</calcChain>
</file>

<file path=xl/sharedStrings.xml><?xml version="1.0" encoding="utf-8"?>
<sst xmlns="http://schemas.openxmlformats.org/spreadsheetml/2006/main" count="83" uniqueCount="40">
  <si>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</si>
  <si>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</si>
  <si>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</si>
  <si>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</si>
  <si>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</si>
  <si>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</si>
  <si>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</si>
  <si>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</si>
  <si>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</si>
  <si>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</si>
  <si>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</si>
  <si>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</si>
  <si>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</si>
  <si>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</si>
  <si>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</si>
  <si>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</si>
  <si>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</si>
  <si>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</si>
  <si>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</si>
  <si>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</si>
  <si>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</si>
  <si>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</si>
  <si>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</si>
  <si>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</si>
  <si>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</si>
  <si>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Santeri Räisänen</t>
  </si>
  <si>
    <t>8.</t>
  </si>
  <si>
    <t>PKP</t>
  </si>
  <si>
    <t>7.</t>
  </si>
  <si>
    <t>4.</t>
  </si>
  <si>
    <t>JuNu</t>
  </si>
  <si>
    <t>15.2.2000   Varkaus</t>
  </si>
  <si>
    <t>PKP = Puurtilan Kisa-Pojat  (1948),  kasvattajaseura</t>
  </si>
  <si>
    <t>LU</t>
  </si>
  <si>
    <t>LU = Laukaan Urheilijat  (1929)</t>
  </si>
  <si>
    <t>JuPe = Juva Pesis  (2019)</t>
  </si>
  <si>
    <t>6.</t>
  </si>
  <si>
    <t>JuPe</t>
  </si>
  <si>
    <t>SiiPe  2</t>
  </si>
  <si>
    <t>SiiPe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</si>
</sst>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13</v>
      </c>
      <c r="AB4" s="12">
        <v>0</v>
      </c>
      <c r="AC4" s="12">
        <v>4</v>
      </c>
      <c r="AD4" s="12">
        <v>2</v>
      </c>
      <c r="AE4" s="12">
        <v>22</v>
      </c>
      <c r="AF4" s="67">
        <v>0.29720000000000002</v>
      </c>
      <c r="AG4" s="68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27</v>
      </c>
      <c r="AA5" s="12">
        <v>16</v>
      </c>
      <c r="AB5" s="12">
        <v>2</v>
      </c>
      <c r="AC5" s="12">
        <v>3</v>
      </c>
      <c r="AD5" s="12">
        <v>7</v>
      </c>
      <c r="AE5" s="12">
        <v>42</v>
      </c>
      <c r="AF5" s="67">
        <v>0.47189999999999999</v>
      </c>
      <c r="AG5" s="68">
        <v>89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13</v>
      </c>
      <c r="AB6" s="12">
        <v>0</v>
      </c>
      <c r="AC6" s="12">
        <v>4</v>
      </c>
      <c r="AD6" s="12">
        <v>7</v>
      </c>
      <c r="AE6" s="12">
        <v>28</v>
      </c>
      <c r="AF6" s="67">
        <v>0.4516</v>
      </c>
      <c r="AG6" s="68">
        <f>PRODUCT(AE6/AF6)</f>
        <v>62.001771479185116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3</v>
      </c>
      <c r="AR6" s="59">
        <v>0.75</v>
      </c>
      <c r="AS6" s="70">
        <f>PRODUCT(AQ6/AR6)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28</v>
      </c>
      <c r="D7" s="1" t="s">
        <v>33</v>
      </c>
      <c r="E7" s="12">
        <v>7</v>
      </c>
      <c r="F7" s="12">
        <v>0</v>
      </c>
      <c r="G7" s="12">
        <v>0</v>
      </c>
      <c r="H7" s="13">
        <v>0</v>
      </c>
      <c r="I7" s="12">
        <v>4</v>
      </c>
      <c r="J7" s="32">
        <v>0.1212</v>
      </c>
      <c r="K7" s="19">
        <v>33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36</v>
      </c>
      <c r="Z7" s="1" t="s">
        <v>37</v>
      </c>
      <c r="AA7" s="12">
        <v>4</v>
      </c>
      <c r="AB7" s="12">
        <v>0</v>
      </c>
      <c r="AC7" s="12">
        <v>2</v>
      </c>
      <c r="AD7" s="12">
        <v>7</v>
      </c>
      <c r="AE7" s="12">
        <v>17</v>
      </c>
      <c r="AF7" s="67">
        <v>0.68</v>
      </c>
      <c r="AG7" s="19">
        <v>25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7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36</v>
      </c>
      <c r="Z8" s="1" t="s">
        <v>38</v>
      </c>
      <c r="AA8" s="12">
        <v>8</v>
      </c>
      <c r="AB8" s="12">
        <v>0</v>
      </c>
      <c r="AC8" s="12">
        <v>5</v>
      </c>
      <c r="AD8" s="12">
        <v>2</v>
      </c>
      <c r="AE8" s="12">
        <v>26</v>
      </c>
      <c r="AF8" s="32">
        <v>0.50980000000000003</v>
      </c>
      <c r="AG8" s="19">
        <v>51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7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4</v>
      </c>
      <c r="J9" s="37">
        <f>PRODUCT(I9/K9)</f>
        <v>0.12121212121212122</v>
      </c>
      <c r="K9" s="21">
        <f>SUM(K4:K8)</f>
        <v>33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54</v>
      </c>
      <c r="AB9" s="36">
        <f>SUM(AB4:AB8)</f>
        <v>2</v>
      </c>
      <c r="AC9" s="36">
        <f>SUM(AC4:AC8)</f>
        <v>18</v>
      </c>
      <c r="AD9" s="36">
        <f>SUM(AD4:AD8)</f>
        <v>25</v>
      </c>
      <c r="AE9" s="36">
        <f>SUM(AE4:AE8)</f>
        <v>135</v>
      </c>
      <c r="AF9" s="37">
        <f>PRODUCT(AE9/AG9)</f>
        <v>0.44850234381207132</v>
      </c>
      <c r="AG9" s="21">
        <f>SUM(AG4:AG8)</f>
        <v>301.00177147918509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3</v>
      </c>
      <c r="AR9" s="37">
        <f>PRODUCT(AQ9/AS9)</f>
        <v>0.75</v>
      </c>
      <c r="AS9" s="39">
        <f>SUM(AS4:AS8)</f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7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4</v>
      </c>
      <c r="J13" s="60">
        <f>PRODUCT(I13/K13)</f>
        <v>0.12121212121212122</v>
      </c>
      <c r="K13" s="16">
        <f>PRODUCT(K9+W9)</f>
        <v>33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0.5714285714285714</v>
      </c>
      <c r="Q13" s="17"/>
      <c r="R13" s="17"/>
      <c r="S13" s="17"/>
      <c r="T13" s="16" t="s">
        <v>34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56</v>
      </c>
      <c r="F14" s="47">
        <f>PRODUCT(AB9+AN9)</f>
        <v>2</v>
      </c>
      <c r="G14" s="47">
        <f>PRODUCT(AC9+AO9)</f>
        <v>18</v>
      </c>
      <c r="H14" s="47">
        <f>PRODUCT(AD9+AP9)</f>
        <v>26</v>
      </c>
      <c r="I14" s="47">
        <f>PRODUCT(AE9+AQ9)</f>
        <v>138</v>
      </c>
      <c r="J14" s="60">
        <f>PRODUCT(I14/K14)</f>
        <v>0.45245638846860875</v>
      </c>
      <c r="K14" s="10">
        <f>PRODUCT(AG9+AS9)</f>
        <v>305.00177147918509</v>
      </c>
      <c r="L14" s="53">
        <f>PRODUCT((F14+G14)/E14)</f>
        <v>0.35714285714285715</v>
      </c>
      <c r="M14" s="53">
        <f>PRODUCT(H14/E14)</f>
        <v>0.4642857142857143</v>
      </c>
      <c r="N14" s="53">
        <f>PRODUCT((F14+G14+H14)/E14)</f>
        <v>0.8214285714285714</v>
      </c>
      <c r="O14" s="53">
        <f>PRODUCT(I14/E14)</f>
        <v>2.4642857142857144</v>
      </c>
      <c r="Q14" s="17"/>
      <c r="R14" s="17"/>
      <c r="S14" s="16"/>
      <c r="T14" s="17" t="s">
        <v>35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63</v>
      </c>
      <c r="F15" s="47">
        <f t="shared" ref="F15:I15" si="0">SUM(F12:F14)</f>
        <v>2</v>
      </c>
      <c r="G15" s="47">
        <f t="shared" si="0"/>
        <v>18</v>
      </c>
      <c r="H15" s="47">
        <f t="shared" si="0"/>
        <v>26</v>
      </c>
      <c r="I15" s="47">
        <f t="shared" si="0"/>
        <v>142</v>
      </c>
      <c r="J15" s="60">
        <f>PRODUCT(I15/K15)</f>
        <v>0.42011614134023756</v>
      </c>
      <c r="K15" s="16">
        <f>SUM(K12:K14)</f>
        <v>338.00177147918509</v>
      </c>
      <c r="L15" s="53">
        <f>PRODUCT((F15+G15)/E15)</f>
        <v>0.31746031746031744</v>
      </c>
      <c r="M15" s="53">
        <f>PRODUCT(H15/E15)</f>
        <v>0.41269841269841268</v>
      </c>
      <c r="N15" s="53">
        <f>PRODUCT((F15+G15+H15)/E15)</f>
        <v>0.73015873015873012</v>
      </c>
      <c r="O15" s="53">
        <f>PRODUCT(I15/E15)</f>
        <v>2.253968253968254</v>
      </c>
      <c r="Q15" s="10"/>
      <c r="R15" s="10"/>
      <c r="S15" s="10"/>
      <c r="T15" s="54" t="s">
        <v>39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N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2020-08-31T08:01:16Z</dcterms:modified>
</cp:coreProperties>
</file>