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9" i="2" l="1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N13" i="2" s="1"/>
  <c r="E9" i="2"/>
  <c r="E13" i="2" s="1"/>
  <c r="E15" i="2" s="1"/>
  <c r="J13" i="2" l="1"/>
  <c r="M13" i="2"/>
  <c r="O13" i="2"/>
  <c r="J9" i="2"/>
  <c r="L13" i="2"/>
  <c r="K14" i="2"/>
  <c r="F14" i="2"/>
  <c r="H14" i="2"/>
  <c r="M14" i="2" s="1"/>
  <c r="L14" i="2"/>
  <c r="O15" i="2"/>
  <c r="O14" i="2"/>
  <c r="F15" i="2"/>
  <c r="AF9" i="2"/>
  <c r="J14" i="2" l="1"/>
  <c r="K15" i="2"/>
  <c r="J15" i="2" s="1"/>
  <c r="H15" i="2"/>
  <c r="M15" i="2" s="1"/>
  <c r="N14" i="2"/>
  <c r="N15" i="2"/>
  <c r="L15" i="2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<sst xmlns="http://schemas.openxmlformats.org/spreadsheetml/2006/main" count="85" uniqueCount="38">
  <si>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</si>
  <si>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</si>
  <si>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</si>
  <si>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</si>
  <si>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</si>
  <si>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</si>
  <si>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</si>
  <si>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</si>
  <si>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</si>
  <si>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</si>
  <si>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</si>
  <si>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</si>
  <si>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</si>
  <si>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3.</t>
  </si>
  <si>
    <t>10.</t>
  </si>
  <si>
    <t>7.</t>
  </si>
  <si>
    <t>Seurat</t>
  </si>
  <si>
    <t>Tuomas Räinä</t>
  </si>
  <si>
    <t>YKKÖSPESIS</t>
  </si>
  <si>
    <t>5.</t>
  </si>
  <si>
    <t>KeKi</t>
  </si>
  <si>
    <t>KeKi = Kempeleen Kiri  (1915),  kasvattajaseura</t>
  </si>
  <si>
    <t>Lippo Juniorit</t>
  </si>
  <si>
    <t>27.12.1986   Kempele</t>
  </si>
  <si>
    <t>Lippo Juniorit = Oulun Lippo Juniorit  (2003)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</si>
  <si>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</si>
  <si>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</si>
  <si>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</si>
  <si>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</si>
  <si>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</si>
  <si>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</si>
  <si>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</si>
  <si>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</si>
  <si>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</si>
  <si>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</si>
  <si>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KeKi  2</t>
  </si>
  <si>
    <t>8.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</si>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</sst>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4.855468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23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18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25</v>
      </c>
      <c r="M2" s="29"/>
      <c r="N2" s="29"/>
      <c r="O2" s="37"/>
      <c r="P2" s="8"/>
      <c r="Q2" s="24" t="s">
        <v>26</v>
      </c>
      <c r="R2" s="29"/>
      <c r="S2" s="29"/>
      <c r="T2" s="29"/>
      <c r="U2" s="36"/>
      <c r="V2" s="37"/>
      <c r="W2" s="8"/>
      <c r="X2" s="38" t="s">
        <v>27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28</v>
      </c>
      <c r="AI2" s="29"/>
      <c r="AJ2" s="29"/>
      <c r="AK2" s="37"/>
      <c r="AL2" s="8"/>
      <c r="AM2" s="24" t="s">
        <v>26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2007</v>
      </c>
      <c r="Y4" s="16" t="s">
        <v>14</v>
      </c>
      <c r="Z4" s="1" t="s">
        <v>22</v>
      </c>
      <c r="AA4" s="16">
        <v>15</v>
      </c>
      <c r="AB4" s="16">
        <v>0</v>
      </c>
      <c r="AC4" s="16">
        <v>1</v>
      </c>
      <c r="AD4" s="16">
        <v>16</v>
      </c>
      <c r="AE4" s="16">
        <v>42</v>
      </c>
      <c r="AF4" s="27">
        <v>0.44209999999999999</v>
      </c>
      <c r="AG4" s="66">
        <v>95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6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2008</v>
      </c>
      <c r="Y5" s="16" t="s">
        <v>19</v>
      </c>
      <c r="Z5" s="1" t="s">
        <v>35</v>
      </c>
      <c r="AA5" s="16">
        <v>7</v>
      </c>
      <c r="AB5" s="16">
        <v>0</v>
      </c>
      <c r="AC5" s="16">
        <v>3</v>
      </c>
      <c r="AD5" s="16">
        <v>3</v>
      </c>
      <c r="AE5" s="16">
        <v>19</v>
      </c>
      <c r="AF5" s="27">
        <v>0.63329999999999997</v>
      </c>
      <c r="AG5" s="66">
        <v>30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6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2009</v>
      </c>
      <c r="Y6" s="16" t="s">
        <v>15</v>
      </c>
      <c r="Z6" s="1" t="s">
        <v>35</v>
      </c>
      <c r="AA6" s="16">
        <v>15</v>
      </c>
      <c r="AB6" s="16">
        <v>2</v>
      </c>
      <c r="AC6" s="16">
        <v>2</v>
      </c>
      <c r="AD6" s="16">
        <v>15</v>
      </c>
      <c r="AE6" s="16">
        <v>65</v>
      </c>
      <c r="AF6" s="27">
        <v>0.59089999999999998</v>
      </c>
      <c r="AG6" s="66">
        <v>110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6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2010</v>
      </c>
      <c r="C7" s="18" t="s">
        <v>12</v>
      </c>
      <c r="D7" s="1" t="s">
        <v>20</v>
      </c>
      <c r="E7" s="16">
        <v>3</v>
      </c>
      <c r="F7" s="16">
        <v>0</v>
      </c>
      <c r="G7" s="16">
        <v>0</v>
      </c>
      <c r="H7" s="17">
        <v>1</v>
      </c>
      <c r="I7" s="16">
        <v>3</v>
      </c>
      <c r="J7" s="42">
        <v>0.27300000000000002</v>
      </c>
      <c r="K7" s="15">
        <v>11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2010</v>
      </c>
      <c r="Y7" s="16" t="s">
        <v>36</v>
      </c>
      <c r="Z7" s="1" t="s">
        <v>35</v>
      </c>
      <c r="AA7" s="16">
        <v>15</v>
      </c>
      <c r="AB7" s="16">
        <v>2</v>
      </c>
      <c r="AC7" s="16">
        <v>1</v>
      </c>
      <c r="AD7" s="16">
        <v>28</v>
      </c>
      <c r="AE7" s="16">
        <v>80</v>
      </c>
      <c r="AF7" s="27">
        <v>0.66659999999999997</v>
      </c>
      <c r="AG7" s="66">
        <v>120</v>
      </c>
      <c r="AH7" s="9"/>
      <c r="AI7" s="9" t="s">
        <v>37</v>
      </c>
      <c r="AJ7" s="9"/>
      <c r="AK7" s="9" t="s">
        <v>14</v>
      </c>
      <c r="AL7" s="12"/>
      <c r="AM7" s="16"/>
      <c r="AN7" s="16"/>
      <c r="AO7" s="16"/>
      <c r="AP7" s="16"/>
      <c r="AQ7" s="16"/>
      <c r="AR7" s="45"/>
      <c r="AS7" s="6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2011</v>
      </c>
      <c r="C8" s="18" t="s">
        <v>13</v>
      </c>
      <c r="D8" s="1" t="s">
        <v>20</v>
      </c>
      <c r="E8" s="16">
        <v>5</v>
      </c>
      <c r="F8" s="16">
        <v>0</v>
      </c>
      <c r="G8" s="16">
        <v>1</v>
      </c>
      <c r="H8" s="17">
        <v>2</v>
      </c>
      <c r="I8" s="16">
        <v>7</v>
      </c>
      <c r="J8" s="42">
        <v>0.36799999999999999</v>
      </c>
      <c r="K8" s="15">
        <v>19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2011</v>
      </c>
      <c r="Y8" s="16" t="s">
        <v>15</v>
      </c>
      <c r="Z8" s="1" t="s">
        <v>35</v>
      </c>
      <c r="AA8" s="16">
        <v>12</v>
      </c>
      <c r="AB8" s="16">
        <v>1</v>
      </c>
      <c r="AC8" s="16">
        <v>3</v>
      </c>
      <c r="AD8" s="16">
        <v>30</v>
      </c>
      <c r="AE8" s="16">
        <v>75</v>
      </c>
      <c r="AF8" s="27">
        <v>0.68179999999999996</v>
      </c>
      <c r="AG8" s="66">
        <v>110</v>
      </c>
      <c r="AH8" s="9"/>
      <c r="AI8" s="9" t="s">
        <v>36</v>
      </c>
      <c r="AJ8" s="9"/>
      <c r="AK8" s="9"/>
      <c r="AL8" s="12"/>
      <c r="AM8" s="16"/>
      <c r="AN8" s="16"/>
      <c r="AO8" s="16"/>
      <c r="AP8" s="16"/>
      <c r="AQ8" s="16"/>
      <c r="AR8" s="45"/>
      <c r="AS8" s="6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46" t="s">
        <v>30</v>
      </c>
      <c r="C9" s="7"/>
      <c r="D9" s="6"/>
      <c r="E9" s="47">
        <f>SUM(E4:E8)</f>
        <v>8</v>
      </c>
      <c r="F9" s="47">
        <f>SUM(F4:F8)</f>
        <v>0</v>
      </c>
      <c r="G9" s="47">
        <f>SUM(G4:G8)</f>
        <v>1</v>
      </c>
      <c r="H9" s="47">
        <f>SUM(H4:H8)</f>
        <v>3</v>
      </c>
      <c r="I9" s="47">
        <f>SUM(I4:I8)</f>
        <v>10</v>
      </c>
      <c r="J9" s="48">
        <f>PRODUCT(I9/K9)</f>
        <v>0.33333333333333331</v>
      </c>
      <c r="K9" s="28">
        <f>SUM(K4:K8)</f>
        <v>30</v>
      </c>
      <c r="L9" s="24"/>
      <c r="M9" s="36"/>
      <c r="N9" s="49"/>
      <c r="O9" s="50"/>
      <c r="P9" s="12"/>
      <c r="Q9" s="47">
        <f>SUM(Q4:Q8)</f>
        <v>0</v>
      </c>
      <c r="R9" s="47">
        <f>SUM(R4:R8)</f>
        <v>0</v>
      </c>
      <c r="S9" s="47">
        <f>SUM(S4:S8)</f>
        <v>0</v>
      </c>
      <c r="T9" s="47">
        <f>SUM(T4:T8)</f>
        <v>0</v>
      </c>
      <c r="U9" s="47">
        <f>SUM(U4:U8)</f>
        <v>0</v>
      </c>
      <c r="V9" s="20">
        <v>0</v>
      </c>
      <c r="W9" s="28">
        <f>SUM(W4:W8)</f>
        <v>0</v>
      </c>
      <c r="X9" s="19" t="s">
        <v>30</v>
      </c>
      <c r="Y9" s="13"/>
      <c r="Z9" s="11"/>
      <c r="AA9" s="47">
        <f>SUM(AA4:AA8)</f>
        <v>64</v>
      </c>
      <c r="AB9" s="47">
        <f>SUM(AB4:AB8)</f>
        <v>5</v>
      </c>
      <c r="AC9" s="47">
        <f>SUM(AC4:AC8)</f>
        <v>10</v>
      </c>
      <c r="AD9" s="47">
        <f>SUM(AD4:AD8)</f>
        <v>92</v>
      </c>
      <c r="AE9" s="47">
        <f>SUM(AE4:AE8)</f>
        <v>281</v>
      </c>
      <c r="AF9" s="48">
        <f>PRODUCT(AE9/AG9)</f>
        <v>0.60430107526881716</v>
      </c>
      <c r="AG9" s="28">
        <f>SUM(AG4:AG8)</f>
        <v>465</v>
      </c>
      <c r="AH9" s="24"/>
      <c r="AI9" s="36"/>
      <c r="AJ9" s="49"/>
      <c r="AK9" s="50"/>
      <c r="AL9" s="12"/>
      <c r="AM9" s="47">
        <f>SUM(AM4:AM8)</f>
        <v>0</v>
      </c>
      <c r="AN9" s="47">
        <f>SUM(AN4:AN8)</f>
        <v>0</v>
      </c>
      <c r="AO9" s="47">
        <f>SUM(AO4:AO8)</f>
        <v>0</v>
      </c>
      <c r="AP9" s="47">
        <f>SUM(AP4:AP8)</f>
        <v>0</v>
      </c>
      <c r="AQ9" s="47">
        <f>SUM(AQ4:AQ8)</f>
        <v>0</v>
      </c>
      <c r="AR9" s="48">
        <v>0</v>
      </c>
      <c r="AS9" s="41">
        <f>SUM(AS4:AS8)</f>
        <v>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15"/>
      <c r="L10" s="12"/>
      <c r="M10" s="12"/>
      <c r="N10" s="12"/>
      <c r="O10" s="12"/>
      <c r="P10" s="21"/>
      <c r="Q10" s="21"/>
      <c r="R10" s="23"/>
      <c r="S10" s="21"/>
      <c r="T10" s="21"/>
      <c r="U10" s="12"/>
      <c r="V10" s="12"/>
      <c r="W10" s="15"/>
      <c r="X10" s="21"/>
      <c r="Y10" s="21"/>
      <c r="Z10" s="21"/>
      <c r="AA10" s="21"/>
      <c r="AB10" s="21"/>
      <c r="AC10" s="21"/>
      <c r="AD10" s="21"/>
      <c r="AE10" s="21"/>
      <c r="AF10" s="22"/>
      <c r="AG10" s="15"/>
      <c r="AH10" s="12"/>
      <c r="AI10" s="12"/>
      <c r="AJ10" s="12"/>
      <c r="AK10" s="12"/>
      <c r="AL10" s="21"/>
      <c r="AM10" s="21"/>
      <c r="AN10" s="23"/>
      <c r="AO10" s="21"/>
      <c r="AP10" s="21"/>
      <c r="AQ10" s="12"/>
      <c r="AR10" s="12"/>
      <c r="AS10" s="15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1" t="s">
        <v>31</v>
      </c>
      <c r="C11" s="52"/>
      <c r="D11" s="53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32</v>
      </c>
      <c r="O11" s="9" t="s">
        <v>33</v>
      </c>
      <c r="Q11" s="23"/>
      <c r="R11" s="23" t="s">
        <v>16</v>
      </c>
      <c r="S11" s="23"/>
      <c r="T11" s="21" t="s">
        <v>21</v>
      </c>
      <c r="U11" s="12"/>
      <c r="V11" s="15"/>
      <c r="W11" s="15"/>
      <c r="X11" s="54"/>
      <c r="Y11" s="54"/>
      <c r="Z11" s="54"/>
      <c r="AA11" s="54"/>
      <c r="AB11" s="54"/>
      <c r="AC11" s="23"/>
      <c r="AD11" s="23"/>
      <c r="AE11" s="23"/>
      <c r="AF11" s="21"/>
      <c r="AG11" s="21"/>
      <c r="AH11" s="21"/>
      <c r="AI11" s="21"/>
      <c r="AJ11" s="21"/>
      <c r="AK11" s="21"/>
      <c r="AM11" s="15"/>
      <c r="AN11" s="54"/>
      <c r="AO11" s="54"/>
      <c r="AP11" s="54"/>
      <c r="AQ11" s="54"/>
      <c r="AR11" s="54"/>
      <c r="AS11" s="5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5" t="s">
        <v>34</v>
      </c>
      <c r="C12" s="3"/>
      <c r="D12" s="26"/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6">
        <v>0</v>
      </c>
      <c r="K12" s="21">
        <v>0</v>
      </c>
      <c r="L12" s="57">
        <v>0</v>
      </c>
      <c r="M12" s="57">
        <v>0</v>
      </c>
      <c r="N12" s="57">
        <v>0</v>
      </c>
      <c r="O12" s="57">
        <v>0</v>
      </c>
      <c r="Q12" s="23"/>
      <c r="R12" s="23"/>
      <c r="S12" s="23"/>
      <c r="T12" s="21" t="s">
        <v>24</v>
      </c>
      <c r="U12" s="21"/>
      <c r="V12" s="21"/>
      <c r="W12" s="2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1"/>
      <c r="AL12" s="21"/>
      <c r="AM12" s="21"/>
      <c r="AN12" s="23"/>
      <c r="AO12" s="23"/>
      <c r="AP12" s="23"/>
      <c r="AQ12" s="23"/>
      <c r="AR12" s="23"/>
      <c r="AS12" s="2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8" t="s">
        <v>18</v>
      </c>
      <c r="C13" s="59"/>
      <c r="D13" s="60"/>
      <c r="E13" s="55">
        <f>PRODUCT(E9+Q9)</f>
        <v>8</v>
      </c>
      <c r="F13" s="55">
        <f>PRODUCT(F9+R9)</f>
        <v>0</v>
      </c>
      <c r="G13" s="55">
        <f>PRODUCT(G9+S9)</f>
        <v>1</v>
      </c>
      <c r="H13" s="55">
        <f>PRODUCT(H9+T9)</f>
        <v>3</v>
      </c>
      <c r="I13" s="55">
        <f>PRODUCT(I9+U9)</f>
        <v>10</v>
      </c>
      <c r="J13" s="56">
        <f>PRODUCT(I13/K13)</f>
        <v>0.33333333333333331</v>
      </c>
      <c r="K13" s="21">
        <f>PRODUCT(K9+W9)</f>
        <v>30</v>
      </c>
      <c r="L13" s="57">
        <f>PRODUCT((F13+G13)/E13)</f>
        <v>0.125</v>
      </c>
      <c r="M13" s="57">
        <f>PRODUCT(H13/E13)</f>
        <v>0.375</v>
      </c>
      <c r="N13" s="57">
        <f>PRODUCT((F13+G13+H13)/E13)</f>
        <v>0.5</v>
      </c>
      <c r="O13" s="57">
        <f>PRODUCT(I13/E13)</f>
        <v>1.25</v>
      </c>
      <c r="Q13" s="23"/>
      <c r="R13" s="23"/>
      <c r="S13" s="23"/>
      <c r="T13" s="21"/>
      <c r="U13" s="21"/>
      <c r="V13" s="21"/>
      <c r="W13" s="21"/>
      <c r="X13" s="21"/>
      <c r="Y13" s="21"/>
      <c r="Z13" s="21"/>
      <c r="AA13" s="21"/>
      <c r="AB13" s="21"/>
      <c r="AC13" s="23"/>
      <c r="AD13" s="23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4" t="s">
        <v>27</v>
      </c>
      <c r="C14" s="61"/>
      <c r="D14" s="62"/>
      <c r="E14" s="55">
        <f>PRODUCT(AA9+AM9)</f>
        <v>64</v>
      </c>
      <c r="F14" s="55">
        <f>PRODUCT(AB9+AN9)</f>
        <v>5</v>
      </c>
      <c r="G14" s="55">
        <f>PRODUCT(AC9+AO9)</f>
        <v>10</v>
      </c>
      <c r="H14" s="55">
        <f>PRODUCT(AD9+AP9)</f>
        <v>92</v>
      </c>
      <c r="I14" s="55">
        <f>PRODUCT(AE9+AQ9)</f>
        <v>281</v>
      </c>
      <c r="J14" s="56">
        <f>PRODUCT(I14/K14)</f>
        <v>0.60430107526881716</v>
      </c>
      <c r="K14" s="12">
        <f>PRODUCT(AG9+AS9)</f>
        <v>465</v>
      </c>
      <c r="L14" s="57">
        <f>PRODUCT((F14+G14)/E14)</f>
        <v>0.234375</v>
      </c>
      <c r="M14" s="57">
        <f>PRODUCT(H14/E14)</f>
        <v>1.4375</v>
      </c>
      <c r="N14" s="57">
        <f>PRODUCT((F14+G14+H14)/E14)</f>
        <v>1.671875</v>
      </c>
      <c r="O14" s="57">
        <f>PRODUCT(I14/E14)</f>
        <v>4.390625</v>
      </c>
      <c r="Q14" s="23"/>
      <c r="R14" s="23"/>
      <c r="S14" s="2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23"/>
      <c r="AG14" s="23"/>
      <c r="AH14" s="23"/>
      <c r="AI14" s="23"/>
      <c r="AJ14" s="23"/>
      <c r="AK14" s="21"/>
      <c r="AL14" s="12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3" t="s">
        <v>30</v>
      </c>
      <c r="C15" s="64"/>
      <c r="D15" s="65"/>
      <c r="E15" s="55">
        <f>SUM(E12:E14)</f>
        <v>72</v>
      </c>
      <c r="F15" s="55">
        <f t="shared" ref="F15:I15" si="0">SUM(F12:F14)</f>
        <v>5</v>
      </c>
      <c r="G15" s="55">
        <f t="shared" si="0"/>
        <v>11</v>
      </c>
      <c r="H15" s="55">
        <f t="shared" si="0"/>
        <v>95</v>
      </c>
      <c r="I15" s="55">
        <f t="shared" si="0"/>
        <v>291</v>
      </c>
      <c r="J15" s="56">
        <f>PRODUCT(I15/K15)</f>
        <v>0.58787878787878789</v>
      </c>
      <c r="K15" s="21">
        <f>SUM(K12:K14)</f>
        <v>495</v>
      </c>
      <c r="L15" s="57">
        <f>PRODUCT((F15+G15)/E15)</f>
        <v>0.22222222222222221</v>
      </c>
      <c r="M15" s="57">
        <f>PRODUCT(H15/E15)</f>
        <v>1.3194444444444444</v>
      </c>
      <c r="N15" s="57">
        <f>PRODUCT((F15+G15+H15)/E15)</f>
        <v>1.5416666666666667</v>
      </c>
      <c r="O15" s="57">
        <f>PRODUCT(I15/E15)</f>
        <v>4.041666666666667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12"/>
      <c r="F16" s="12"/>
      <c r="G16" s="12"/>
      <c r="H16" s="12"/>
      <c r="I16" s="12"/>
      <c r="J16" s="21"/>
      <c r="K16" s="21"/>
      <c r="L16" s="12"/>
      <c r="M16" s="12"/>
      <c r="N16" s="12"/>
      <c r="O16" s="12"/>
      <c r="P16" s="21"/>
      <c r="Q16" s="21"/>
      <c r="R16" s="21"/>
      <c r="S16" s="2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23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23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23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23"/>
      <c r="AG54" s="23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23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23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23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23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23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23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23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23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23"/>
      <c r="AG88" s="23"/>
      <c r="AH88" s="23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23"/>
      <c r="AG89" s="23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23"/>
      <c r="AG90" s="23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23"/>
      <c r="AG91" s="23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23"/>
      <c r="AG92" s="23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23"/>
      <c r="AG93" s="23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23"/>
      <c r="AG94" s="23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23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23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23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2"/>
      <c r="AL180" s="12"/>
    </row>
    <row r="181" spans="12:38" x14ac:dyDescent="0.25"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2018-11-18T17:42:51Z</dcterms:modified>
</cp:coreProperties>
</file>