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9" i="1" l="1"/>
  <c r="O13" i="1" s="1"/>
  <c r="O16" i="1" s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M9" i="1"/>
  <c r="L9" i="1"/>
  <c r="K9" i="1"/>
  <c r="J9" i="1"/>
  <c r="I9" i="1"/>
  <c r="H9" i="1"/>
  <c r="H13" i="1" s="1"/>
  <c r="G9" i="1"/>
  <c r="G13" i="1" s="1"/>
  <c r="F9" i="1"/>
  <c r="F13" i="1" s="1"/>
  <c r="E9" i="1"/>
  <c r="E13" i="1" s="1"/>
  <c r="K13" i="1" l="1"/>
  <c r="L13" i="1"/>
  <c r="G16" i="1"/>
  <c r="N9" i="1"/>
  <c r="N13" i="1" s="1"/>
  <c r="I13" i="1"/>
  <c r="M13" i="1" s="1"/>
  <c r="H16" i="1"/>
  <c r="F16" i="1"/>
  <c r="E16" i="1"/>
  <c r="I16" i="1"/>
  <c r="D10" i="1"/>
  <c r="L16" i="1" l="1"/>
  <c r="N16" i="1"/>
  <c r="M16" i="1"/>
  <c r="K16" i="1"/>
</calcChain>
</file>

<file path=xl/sharedStrings.xml><?xml version="1.0" encoding="utf-8"?>
<sst xmlns="http://schemas.openxmlformats.org/spreadsheetml/2006/main" count="87" uniqueCount="57">
  <si>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</si>
  <si>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</si>
  <si>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</si>
  <si>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</si>
  <si>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</si>
  <si>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</si>
  <si>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</si>
  <si>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</si>
  <si>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</si>
  <si>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</si>
  <si>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</si>
  <si>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</si>
  <si>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</si>
  <si>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</si>
  <si>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</si>
  <si>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</si>
  <si>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</si>
  <si>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</si>
  <si>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</si>
  <si>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</si>
  <si>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</si>
  <si>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</si>
  <si>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</si>
  <si>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</si>
  <si>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</si>
  <si>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</si>
  <si>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</si>
  <si>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</si>
  <si>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</si>
  <si>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</si>
  <si>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</si>
  <si>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</si>
  <si>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</si>
  <si>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</si>
  <si>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</si>
  <si>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</si>
  <si>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</si>
  <si>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1.  ottelu</t>
  </si>
  <si>
    <t xml:space="preserve">Lyöty </t>
  </si>
  <si>
    <t xml:space="preserve">Tuotu </t>
  </si>
  <si>
    <t>L+T</t>
  </si>
  <si>
    <t>suomensarja</t>
  </si>
  <si>
    <t>Pesä Ysit  2</t>
  </si>
  <si>
    <t>Pesä Ysit</t>
  </si>
  <si>
    <t>Pesä Ysit = Pesä Ysit, Lappeenranta  (1976),  kasvattajaseura</t>
  </si>
  <si>
    <t>9.</t>
  </si>
  <si>
    <t>Essi Rytteri</t>
  </si>
  <si>
    <t>11.4.2002   Lappeenranta</t>
  </si>
  <si>
    <t>29.05. 2019  Pesä Ysit - Manse PP  0-2  (0-3, 0-2)</t>
  </si>
  <si>
    <t>3.  ottelu</t>
  </si>
  <si>
    <t>12.06. 2019  Pesä Ysit - LaVe  1-0  (8-2, 5-5)</t>
  </si>
  <si>
    <t>17 v   1 kk 18 pv</t>
  </si>
  <si>
    <t>17 v   2 kk   1 pv</t>
  </si>
  <si>
    <t>24.06. 2020  Tahko - Pesä Ysit  1-0  (8-8, 12-0)</t>
  </si>
  <si>
    <t>17.  ottelu</t>
  </si>
  <si>
    <t>18 v   2 kk 13 pv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</si>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</sst>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2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9" width="5.7109375" style="59" customWidth="1"/>
    <col min="20" max="20" width="0.7109375" style="59" customWidth="1"/>
    <col min="21" max="28" width="5.7109375" style="59" customWidth="1"/>
    <col min="29" max="32" width="5.7109375" style="25" customWidth="1"/>
    <col min="33" max="33" width="5.7109375" style="60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61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40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62">
        <v>2017</v>
      </c>
      <c r="C4" s="62"/>
      <c r="D4" s="63" t="s">
        <v>42</v>
      </c>
      <c r="E4" s="62"/>
      <c r="F4" s="64" t="s">
        <v>41</v>
      </c>
      <c r="G4" s="65"/>
      <c r="H4" s="66"/>
      <c r="I4" s="62"/>
      <c r="J4" s="62"/>
      <c r="K4" s="62"/>
      <c r="L4" s="62"/>
      <c r="M4" s="62"/>
      <c r="N4" s="67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2">
        <v>2018</v>
      </c>
      <c r="C5" s="62"/>
      <c r="D5" s="63" t="s">
        <v>42</v>
      </c>
      <c r="E5" s="62"/>
      <c r="F5" s="64" t="s">
        <v>41</v>
      </c>
      <c r="G5" s="65"/>
      <c r="H5" s="66"/>
      <c r="I5" s="62"/>
      <c r="J5" s="62"/>
      <c r="K5" s="62"/>
      <c r="L5" s="62"/>
      <c r="M5" s="62"/>
      <c r="N5" s="67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62">
        <v>2019</v>
      </c>
      <c r="C6" s="62"/>
      <c r="D6" s="63" t="s">
        <v>42</v>
      </c>
      <c r="E6" s="62"/>
      <c r="F6" s="64" t="s">
        <v>41</v>
      </c>
      <c r="G6" s="65"/>
      <c r="H6" s="66"/>
      <c r="I6" s="62"/>
      <c r="J6" s="62"/>
      <c r="K6" s="62"/>
      <c r="L6" s="62"/>
      <c r="M6" s="62"/>
      <c r="N6" s="67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2019</v>
      </c>
      <c r="C7" s="26" t="s">
        <v>45</v>
      </c>
      <c r="D7" s="28" t="s">
        <v>43</v>
      </c>
      <c r="E7" s="26">
        <v>16</v>
      </c>
      <c r="F7" s="26">
        <v>0</v>
      </c>
      <c r="G7" s="26">
        <v>4</v>
      </c>
      <c r="H7" s="26">
        <v>2</v>
      </c>
      <c r="I7" s="26">
        <v>32</v>
      </c>
      <c r="J7" s="26">
        <v>19</v>
      </c>
      <c r="K7" s="26">
        <v>3</v>
      </c>
      <c r="L7" s="26">
        <v>6</v>
      </c>
      <c r="M7" s="26">
        <v>4</v>
      </c>
      <c r="N7" s="29">
        <v>0.37647058823529411</v>
      </c>
      <c r="O7" s="24">
        <v>85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2020</v>
      </c>
      <c r="C8" s="26" t="s">
        <v>56</v>
      </c>
      <c r="D8" s="28" t="s">
        <v>43</v>
      </c>
      <c r="E8" s="26">
        <v>20</v>
      </c>
      <c r="F8" s="26">
        <v>1</v>
      </c>
      <c r="G8" s="26">
        <v>3</v>
      </c>
      <c r="H8" s="26">
        <v>3</v>
      </c>
      <c r="I8" s="26">
        <v>20</v>
      </c>
      <c r="J8" s="26">
        <v>3</v>
      </c>
      <c r="K8" s="26">
        <v>9</v>
      </c>
      <c r="L8" s="26">
        <v>4</v>
      </c>
      <c r="M8" s="26">
        <v>4</v>
      </c>
      <c r="N8" s="29">
        <v>0.29899999999999999</v>
      </c>
      <c r="O8" s="24">
        <v>67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16" t="s">
        <v>9</v>
      </c>
      <c r="C9" s="17"/>
      <c r="D9" s="15"/>
      <c r="E9" s="18">
        <f t="shared" ref="E9:M9" si="0">SUM(E4:E8)</f>
        <v>36</v>
      </c>
      <c r="F9" s="18">
        <f t="shared" si="0"/>
        <v>1</v>
      </c>
      <c r="G9" s="18">
        <f t="shared" si="0"/>
        <v>7</v>
      </c>
      <c r="H9" s="18">
        <f t="shared" si="0"/>
        <v>5</v>
      </c>
      <c r="I9" s="18">
        <f t="shared" si="0"/>
        <v>52</v>
      </c>
      <c r="J9" s="18">
        <f t="shared" si="0"/>
        <v>22</v>
      </c>
      <c r="K9" s="18">
        <f t="shared" si="0"/>
        <v>12</v>
      </c>
      <c r="L9" s="18">
        <f t="shared" si="0"/>
        <v>10</v>
      </c>
      <c r="M9" s="18">
        <f t="shared" si="0"/>
        <v>8</v>
      </c>
      <c r="N9" s="30">
        <f>PRODUCT(I9/O9)</f>
        <v>0.34210526315789475</v>
      </c>
      <c r="O9" s="31">
        <f>SUM(O4:O8)</f>
        <v>152</v>
      </c>
      <c r="P9" s="18"/>
      <c r="Q9" s="18"/>
      <c r="R9" s="18"/>
      <c r="S9" s="18"/>
      <c r="T9" s="31"/>
      <c r="U9" s="18">
        <f t="shared" ref="U9:AJ9" si="1">SUM(U4:U8)</f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8">
        <f t="shared" si="1"/>
        <v>0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18">
        <f t="shared" si="1"/>
        <v>0</v>
      </c>
      <c r="AG9" s="18">
        <f t="shared" si="1"/>
        <v>0</v>
      </c>
      <c r="AH9" s="18">
        <f t="shared" si="1"/>
        <v>0</v>
      </c>
      <c r="AI9" s="18">
        <f t="shared" si="1"/>
        <v>0</v>
      </c>
      <c r="AJ9" s="18">
        <f t="shared" si="1"/>
        <v>0</v>
      </c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8" t="s">
        <v>2</v>
      </c>
      <c r="C10" s="32"/>
      <c r="D10" s="33">
        <f>SUM(F9:H9)+((I9-F9-G9)/3)+(E9/3)+(AE9*25)+(AF9*25)+(AG9*10)+(AH9*25)+(AI9*20)+(AJ9*15)</f>
        <v>39.666666666666664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4"/>
      <c r="AH10" s="1"/>
      <c r="AI10" s="35"/>
      <c r="AJ10" s="1"/>
      <c r="AK10" s="23"/>
      <c r="AL10" s="8"/>
      <c r="AM10" s="8"/>
      <c r="AN10" s="8"/>
      <c r="AO10" s="8"/>
      <c r="AP10" s="8"/>
    </row>
    <row r="11" spans="1:42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36"/>
      <c r="Q11" s="36"/>
      <c r="R11" s="36"/>
      <c r="S11" s="36"/>
      <c r="T11" s="36"/>
      <c r="U11" s="1"/>
      <c r="V11" s="37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4"/>
      <c r="AH11" s="1"/>
      <c r="AI11" s="1"/>
      <c r="AJ11" s="1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2" t="s">
        <v>16</v>
      </c>
      <c r="C12" s="38"/>
      <c r="D12" s="38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0" t="s">
        <v>35</v>
      </c>
      <c r="O12" s="24"/>
      <c r="P12" s="39" t="s">
        <v>32</v>
      </c>
      <c r="Q12" s="12"/>
      <c r="R12" s="12"/>
      <c r="S12" s="12"/>
      <c r="T12" s="40"/>
      <c r="U12" s="40"/>
      <c r="V12" s="40"/>
      <c r="W12" s="40"/>
      <c r="X12" s="40"/>
      <c r="Y12" s="12"/>
      <c r="Z12" s="12"/>
      <c r="AA12" s="12"/>
      <c r="AB12" s="11"/>
      <c r="AC12" s="11"/>
      <c r="AD12" s="11"/>
      <c r="AE12" s="11"/>
      <c r="AF12" s="12"/>
      <c r="AG12" s="12"/>
      <c r="AH12" s="12"/>
      <c r="AI12" s="12"/>
      <c r="AJ12" s="41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39" t="s">
        <v>17</v>
      </c>
      <c r="C13" s="12"/>
      <c r="D13" s="41"/>
      <c r="E13" s="26">
        <f>PRODUCT(E9)</f>
        <v>36</v>
      </c>
      <c r="F13" s="26">
        <f>PRODUCT(F9)</f>
        <v>1</v>
      </c>
      <c r="G13" s="26">
        <f>PRODUCT(G9)</f>
        <v>7</v>
      </c>
      <c r="H13" s="26">
        <f>PRODUCT(H9)</f>
        <v>5</v>
      </c>
      <c r="I13" s="26">
        <f>PRODUCT(I9)</f>
        <v>52</v>
      </c>
      <c r="J13" s="1"/>
      <c r="K13" s="42">
        <f>PRODUCT((F13+G13)/E13)</f>
        <v>0.22222222222222221</v>
      </c>
      <c r="L13" s="42">
        <f>PRODUCT(H13/E13)</f>
        <v>0.1388888888888889</v>
      </c>
      <c r="M13" s="42">
        <f>PRODUCT(I13/E13)</f>
        <v>1.4444444444444444</v>
      </c>
      <c r="N13" s="29">
        <f>PRODUCT(N9)</f>
        <v>0.34210526315789475</v>
      </c>
      <c r="O13" s="24">
        <f>PRODUCT(O9)</f>
        <v>152</v>
      </c>
      <c r="P13" s="68" t="s">
        <v>33</v>
      </c>
      <c r="Q13" s="69"/>
      <c r="R13" s="70" t="s">
        <v>48</v>
      </c>
      <c r="S13" s="70"/>
      <c r="T13" s="70"/>
      <c r="U13" s="70"/>
      <c r="V13" s="70"/>
      <c r="W13" s="70"/>
      <c r="X13" s="70"/>
      <c r="Y13" s="70"/>
      <c r="Z13" s="70"/>
      <c r="AA13" s="70"/>
      <c r="AB13" s="71" t="s">
        <v>37</v>
      </c>
      <c r="AC13" s="71"/>
      <c r="AD13" s="72" t="s">
        <v>51</v>
      </c>
      <c r="AE13" s="71"/>
      <c r="AF13" s="71"/>
      <c r="AG13" s="73"/>
      <c r="AH13" s="73"/>
      <c r="AI13" s="74"/>
      <c r="AJ13" s="75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43" t="s">
        <v>18</v>
      </c>
      <c r="C14" s="44"/>
      <c r="D14" s="45"/>
      <c r="E14" s="26"/>
      <c r="F14" s="26"/>
      <c r="G14" s="26"/>
      <c r="H14" s="26"/>
      <c r="I14" s="26"/>
      <c r="J14" s="1"/>
      <c r="K14" s="42"/>
      <c r="L14" s="42"/>
      <c r="M14" s="42"/>
      <c r="N14" s="29"/>
      <c r="O14" s="46"/>
      <c r="P14" s="76" t="s">
        <v>38</v>
      </c>
      <c r="Q14" s="77"/>
      <c r="R14" s="70" t="s">
        <v>50</v>
      </c>
      <c r="S14" s="70"/>
      <c r="T14" s="70"/>
      <c r="U14" s="70"/>
      <c r="V14" s="70"/>
      <c r="W14" s="70"/>
      <c r="X14" s="70"/>
      <c r="Y14" s="70"/>
      <c r="Z14" s="70"/>
      <c r="AA14" s="70"/>
      <c r="AB14" s="71" t="s">
        <v>49</v>
      </c>
      <c r="AC14" s="71"/>
      <c r="AD14" s="72" t="s">
        <v>52</v>
      </c>
      <c r="AE14" s="71"/>
      <c r="AF14" s="71"/>
      <c r="AG14" s="72"/>
      <c r="AH14" s="72"/>
      <c r="AI14" s="78"/>
      <c r="AJ14" s="79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47" t="s">
        <v>19</v>
      </c>
      <c r="C15" s="48"/>
      <c r="D15" s="49"/>
      <c r="E15" s="27"/>
      <c r="F15" s="27"/>
      <c r="G15" s="27"/>
      <c r="H15" s="27"/>
      <c r="I15" s="27"/>
      <c r="J15" s="1"/>
      <c r="K15" s="50"/>
      <c r="L15" s="50"/>
      <c r="M15" s="50"/>
      <c r="N15" s="51"/>
      <c r="O15" s="24">
        <v>0</v>
      </c>
      <c r="P15" s="76" t="s">
        <v>39</v>
      </c>
      <c r="Q15" s="77"/>
      <c r="R15" s="70" t="s">
        <v>50</v>
      </c>
      <c r="S15" s="70"/>
      <c r="T15" s="70"/>
      <c r="U15" s="70"/>
      <c r="V15" s="70"/>
      <c r="W15" s="70"/>
      <c r="X15" s="70"/>
      <c r="Y15" s="70"/>
      <c r="Z15" s="70"/>
      <c r="AA15" s="70"/>
      <c r="AB15" s="71" t="s">
        <v>49</v>
      </c>
      <c r="AC15" s="71"/>
      <c r="AD15" s="72" t="s">
        <v>52</v>
      </c>
      <c r="AE15" s="71"/>
      <c r="AF15" s="71"/>
      <c r="AG15" s="72"/>
      <c r="AH15" s="72"/>
      <c r="AI15" s="78"/>
      <c r="AJ15" s="79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52" t="s">
        <v>20</v>
      </c>
      <c r="C16" s="53"/>
      <c r="D16" s="54"/>
      <c r="E16" s="18">
        <f>SUM(E13:E15)</f>
        <v>36</v>
      </c>
      <c r="F16" s="18">
        <f>SUM(F13:F15)</f>
        <v>1</v>
      </c>
      <c r="G16" s="18">
        <f>SUM(G13:G15)</f>
        <v>7</v>
      </c>
      <c r="H16" s="18">
        <f>SUM(H13:H15)</f>
        <v>5</v>
      </c>
      <c r="I16" s="18">
        <f>SUM(I13:I15)</f>
        <v>52</v>
      </c>
      <c r="J16" s="1"/>
      <c r="K16" s="55">
        <f>PRODUCT((F16+G16)/E16)</f>
        <v>0.22222222222222221</v>
      </c>
      <c r="L16" s="55">
        <f>PRODUCT(H16/E16)</f>
        <v>0.1388888888888889</v>
      </c>
      <c r="M16" s="55">
        <f>PRODUCT(I16/E16)</f>
        <v>1.4444444444444444</v>
      </c>
      <c r="N16" s="30">
        <f>PRODUCT(I16/O16)</f>
        <v>0.34210526315789475</v>
      </c>
      <c r="O16" s="24">
        <f>SUM(O13:O15)</f>
        <v>152</v>
      </c>
      <c r="P16" s="80" t="s">
        <v>34</v>
      </c>
      <c r="Q16" s="81"/>
      <c r="R16" s="82" t="s">
        <v>53</v>
      </c>
      <c r="S16" s="82"/>
      <c r="T16" s="82"/>
      <c r="U16" s="82"/>
      <c r="V16" s="82"/>
      <c r="W16" s="82"/>
      <c r="X16" s="82"/>
      <c r="Y16" s="82"/>
      <c r="Z16" s="82"/>
      <c r="AA16" s="82"/>
      <c r="AB16" s="83" t="s">
        <v>54</v>
      </c>
      <c r="AC16" s="82"/>
      <c r="AD16" s="85" t="s">
        <v>55</v>
      </c>
      <c r="AE16" s="82"/>
      <c r="AF16" s="82"/>
      <c r="AG16" s="82"/>
      <c r="AH16" s="82"/>
      <c r="AI16" s="83"/>
      <c r="AJ16" s="84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24"/>
      <c r="Q17" s="24"/>
      <c r="R17" s="24"/>
      <c r="S17" s="24"/>
      <c r="T17" s="24"/>
      <c r="U17" s="1"/>
      <c r="V17" s="37"/>
      <c r="W17" s="1"/>
      <c r="X17" s="1"/>
      <c r="Y17" s="24"/>
      <c r="Z17" s="24"/>
      <c r="AA17" s="56"/>
      <c r="AB17" s="1"/>
      <c r="AC17" s="1"/>
      <c r="AD17" s="1"/>
      <c r="AE17" s="1"/>
      <c r="AF17" s="1"/>
      <c r="AG17" s="24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1" t="s">
        <v>36</v>
      </c>
      <c r="C18" s="1"/>
      <c r="D18" s="1" t="s">
        <v>44</v>
      </c>
      <c r="E18" s="1"/>
      <c r="F18" s="24"/>
      <c r="G18" s="1"/>
      <c r="H18" s="1"/>
      <c r="I18" s="1"/>
      <c r="J18" s="1"/>
      <c r="K18" s="1"/>
      <c r="L18" s="1"/>
      <c r="M18" s="1"/>
      <c r="N18" s="37"/>
      <c r="O18" s="24"/>
      <c r="P18" s="24"/>
      <c r="Q18" s="24"/>
      <c r="R18" s="24"/>
      <c r="S18" s="24"/>
      <c r="T18" s="24"/>
      <c r="U18" s="1"/>
      <c r="V18" s="37"/>
      <c r="W18" s="1"/>
      <c r="X18" s="1"/>
      <c r="Y18" s="24"/>
      <c r="Z18" s="24"/>
      <c r="AA18" s="56"/>
      <c r="AB18" s="1"/>
      <c r="AC18" s="1"/>
      <c r="AD18" s="1"/>
      <c r="AE18" s="1"/>
      <c r="AF18" s="1"/>
      <c r="AG18" s="24"/>
      <c r="AH18" s="1"/>
      <c r="AI18" s="1"/>
      <c r="AJ18" s="1"/>
      <c r="AK18" s="23"/>
      <c r="AL18" s="8"/>
      <c r="AM18" s="8"/>
      <c r="AN18" s="8"/>
      <c r="AO18" s="8"/>
      <c r="AP18" s="8"/>
    </row>
    <row r="19" spans="1:42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4"/>
      <c r="Z19" s="24"/>
      <c r="AA19" s="56"/>
      <c r="AB19" s="1"/>
      <c r="AC19" s="1"/>
      <c r="AD19" s="1"/>
      <c r="AE19" s="1"/>
      <c r="AF19" s="1"/>
      <c r="AG19" s="24"/>
      <c r="AH19" s="1"/>
      <c r="AI19" s="1"/>
      <c r="AJ19" s="1"/>
      <c r="AK19" s="23"/>
      <c r="AL19" s="8"/>
      <c r="AM19" s="8"/>
      <c r="AN19" s="8"/>
      <c r="AO19" s="8"/>
      <c r="AP19" s="8"/>
    </row>
    <row r="20" spans="1:42" s="5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24"/>
      <c r="Q20" s="24"/>
      <c r="R20" s="24"/>
      <c r="S20" s="24"/>
      <c r="T20" s="24"/>
      <c r="U20" s="1"/>
      <c r="V20" s="37"/>
      <c r="W20" s="1"/>
      <c r="X20" s="1"/>
      <c r="Y20" s="24"/>
      <c r="Z20" s="24"/>
      <c r="AA20" s="56"/>
      <c r="AB20" s="1"/>
      <c r="AC20" s="24"/>
      <c r="AD20" s="24"/>
      <c r="AE20" s="24"/>
      <c r="AF20" s="24"/>
      <c r="AG20" s="24"/>
      <c r="AH20" s="24"/>
      <c r="AI20" s="24"/>
      <c r="AJ20" s="24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24"/>
      <c r="Q21" s="24"/>
      <c r="R21" s="24"/>
      <c r="S21" s="24"/>
      <c r="T21" s="24"/>
      <c r="U21" s="1"/>
      <c r="V21" s="37"/>
      <c r="W21" s="1"/>
      <c r="X21" s="1"/>
      <c r="Y21" s="24"/>
      <c r="Z21" s="24"/>
      <c r="AA21" s="56"/>
      <c r="AB21" s="1"/>
      <c r="AC21" s="24"/>
      <c r="AD21" s="24"/>
      <c r="AE21" s="24"/>
      <c r="AF21" s="24"/>
      <c r="AG21" s="24"/>
      <c r="AH21" s="24"/>
      <c r="AI21" s="24"/>
      <c r="AJ21" s="24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24"/>
      <c r="Q22" s="24"/>
      <c r="R22" s="24"/>
      <c r="S22" s="24"/>
      <c r="T22" s="24"/>
      <c r="U22" s="1"/>
      <c r="V22" s="37"/>
      <c r="W22" s="1"/>
      <c r="X22" s="1"/>
      <c r="Y22" s="24"/>
      <c r="Z22" s="24"/>
      <c r="AA22" s="56"/>
      <c r="AB22" s="1"/>
      <c r="AC22" s="24"/>
      <c r="AD22" s="24"/>
      <c r="AE22" s="24"/>
      <c r="AF22" s="24"/>
      <c r="AG22" s="24"/>
      <c r="AH22" s="24"/>
      <c r="AI22" s="24"/>
      <c r="AJ22" s="24"/>
      <c r="AK22" s="8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24"/>
      <c r="Q23" s="24"/>
      <c r="R23" s="24"/>
      <c r="S23" s="24"/>
      <c r="T23" s="24"/>
      <c r="U23" s="1"/>
      <c r="V23" s="37"/>
      <c r="W23" s="1"/>
      <c r="X23" s="1"/>
      <c r="Y23" s="24"/>
      <c r="Z23" s="24"/>
      <c r="AA23" s="56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4"/>
      <c r="Z24" s="24"/>
      <c r="AA24" s="56"/>
      <c r="AB24" s="1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4"/>
      <c r="Z25" s="24"/>
      <c r="AA25" s="56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4"/>
      <c r="Z26" s="24"/>
      <c r="AA26" s="56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4"/>
      <c r="Z27" s="24"/>
      <c r="AA27" s="56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4"/>
      <c r="Z28" s="24"/>
      <c r="AA28" s="56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4"/>
      <c r="Z29" s="24"/>
      <c r="AA29" s="56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56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56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56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56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56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56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56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56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56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56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56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56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56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56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56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56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56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56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56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56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56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56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56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56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56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56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56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56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56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56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56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56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56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56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56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56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56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56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56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56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56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56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56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56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56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56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56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56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56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56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56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56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56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5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56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5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56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5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56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5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56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5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56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5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56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5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56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5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56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5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56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5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56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57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56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57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56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57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56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57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56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57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56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57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56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57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56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57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56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57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56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57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56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57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56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57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56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57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56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57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56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57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56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57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56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57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56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57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56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57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56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57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56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57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56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57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56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57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56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57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56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57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56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57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56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57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56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57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56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57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56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57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56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57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56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57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56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57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56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57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56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57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56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57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56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57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56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57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56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57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56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57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56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57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56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57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56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57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56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57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56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57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56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57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56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57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56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57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56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57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56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57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56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57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56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57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56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57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56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57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56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57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56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57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56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57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56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57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56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57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56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57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56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57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56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57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56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57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56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57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56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57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56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57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56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57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56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57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56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57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56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57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56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57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56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57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56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57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4"/>
      <c r="Z165" s="24"/>
      <c r="AA165" s="56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2020-08-22T11:25:57Z</dcterms:modified>
</cp:coreProperties>
</file>