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N26" i="2" l="1"/>
  <c r="M26" i="2"/>
  <c r="L26" i="2"/>
  <c r="K26" i="2"/>
  <c r="AS22" i="2"/>
  <c r="AQ22" i="2"/>
  <c r="AR22" i="2" s="1"/>
  <c r="AP22" i="2"/>
  <c r="AO22" i="2"/>
  <c r="AN22" i="2"/>
  <c r="AM22" i="2"/>
  <c r="AG22" i="2"/>
  <c r="AE22" i="2"/>
  <c r="I27" i="2" s="1"/>
  <c r="AD22" i="2"/>
  <c r="AC22" i="2"/>
  <c r="G27" i="2" s="1"/>
  <c r="AB22" i="2"/>
  <c r="AA22" i="2"/>
  <c r="E27" i="2" s="1"/>
  <c r="W22" i="2"/>
  <c r="U22" i="2"/>
  <c r="T22" i="2"/>
  <c r="S22" i="2"/>
  <c r="R22" i="2"/>
  <c r="Q22" i="2"/>
  <c r="K22" i="2"/>
  <c r="I22" i="2"/>
  <c r="I26" i="2" s="1"/>
  <c r="I28" i="2" s="1"/>
  <c r="H22" i="2"/>
  <c r="H26" i="2" s="1"/>
  <c r="G22" i="2"/>
  <c r="G26" i="2" s="1"/>
  <c r="F22" i="2"/>
  <c r="F26" i="2" s="1"/>
  <c r="E22" i="2"/>
  <c r="E26" i="2" s="1"/>
  <c r="E28" i="2" s="1"/>
  <c r="G28" i="2" l="1"/>
  <c r="K27" i="2"/>
  <c r="K28" i="2" s="1"/>
  <c r="H27" i="2"/>
  <c r="M27" i="2" s="1"/>
  <c r="F27" i="2"/>
  <c r="F28" i="2" s="1"/>
  <c r="J27" i="2"/>
  <c r="AF22" i="2"/>
  <c r="H28" i="2" l="1"/>
  <c r="M28" i="2" s="1"/>
  <c r="L28" i="2"/>
  <c r="L27" i="2"/>
  <c r="N27" i="2"/>
  <c r="N28" i="2"/>
</calcChain>
</file>

<file path=xl/sharedStrings.xml><?xml version="1.0" encoding="utf-8"?>
<sst xmlns="http://schemas.openxmlformats.org/spreadsheetml/2006/main" count="112" uniqueCount="55">
  <si>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</si>
  <si>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</si>
  <si>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</si>
  <si>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</si>
  <si>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</si>
  <si>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</si>
  <si>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</si>
  <si>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</si>
  <si>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</si>
  <si>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</si>
  <si>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</si>
  <si>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</si>
  <si>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</si>
  <si>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ViPa = Vihdin Pallo  (1967)</t>
  </si>
  <si>
    <t>YKKÖSPESIS</t>
  </si>
  <si>
    <t>VJJ = Vantaanjoen Juoksu  (2001)</t>
  </si>
  <si>
    <t>KiPe* = Kinnarin Pesis 2006  (2005)</t>
  </si>
  <si>
    <t>6.</t>
  </si>
  <si>
    <t>HaKi</t>
  </si>
  <si>
    <t>12.</t>
  </si>
  <si>
    <t>ViPa</t>
  </si>
  <si>
    <t>11.</t>
  </si>
  <si>
    <t>KiPe</t>
  </si>
  <si>
    <t>Kari Rytkönen</t>
  </si>
  <si>
    <t>7.2.1963</t>
  </si>
  <si>
    <t>VJJ</t>
  </si>
  <si>
    <t>Tempo</t>
  </si>
  <si>
    <t>maakuntasarja</t>
  </si>
  <si>
    <t>VaPe</t>
  </si>
  <si>
    <t>Tempo = TMP</t>
  </si>
  <si>
    <t>HaKi = Hakunilan Kisa  (1978)</t>
  </si>
  <si>
    <t>TMP = Työväen Mailapojat  (1936)</t>
  </si>
  <si>
    <t>VaPe = Vantaan Pesis  (1980)</t>
  </si>
  <si>
    <t>7.</t>
  </si>
  <si>
    <t>4.</t>
  </si>
  <si>
    <t>9.</t>
  </si>
  <si>
    <t>3.</t>
  </si>
  <si>
    <t>Palo</t>
  </si>
  <si>
    <t>Palo = Järvenpään Palo  (1914)</t>
  </si>
  <si>
    <t>5.</t>
  </si>
  <si>
    <t>Alku = Forssan Alku  (1913)</t>
  </si>
  <si>
    <t>Alku</t>
  </si>
  <si>
    <t>Pyhäjärven Pohti  (1934),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</si>
  <si>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</si>
  <si>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</si>
  <si>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</si>
  <si>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</si>
  <si>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</si>
  <si>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</si>
  <si>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</si>
  <si>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</si>
  <si>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</si>
  <si>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</si>
  <si>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</si>
  <si>
    <t>KiPe = Kinnarin Pesis  (1998)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</si>
</sst>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left"/>
    </xf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23</v>
      </c>
      <c r="C1" s="2"/>
      <c r="D1" s="3"/>
      <c r="E1" s="4" t="s">
        <v>24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43</v>
      </c>
      <c r="M2" s="9"/>
      <c r="N2" s="9"/>
      <c r="O2" s="16"/>
      <c r="P2" s="14"/>
      <c r="Q2" s="17" t="s">
        <v>44</v>
      </c>
      <c r="R2" s="9"/>
      <c r="S2" s="9"/>
      <c r="T2" s="9"/>
      <c r="U2" s="15"/>
      <c r="V2" s="16"/>
      <c r="W2" s="14"/>
      <c r="X2" s="39" t="s">
        <v>45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46</v>
      </c>
      <c r="AI2" s="9"/>
      <c r="AJ2" s="9"/>
      <c r="AK2" s="16"/>
      <c r="AL2" s="14"/>
      <c r="AM2" s="17" t="s">
        <v>44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47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47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1989</v>
      </c>
      <c r="Y4" s="35" t="s">
        <v>17</v>
      </c>
      <c r="Z4" s="43" t="s">
        <v>28</v>
      </c>
      <c r="AA4" s="22"/>
      <c r="AB4" s="69" t="s">
        <v>27</v>
      </c>
      <c r="AC4" s="22"/>
      <c r="AD4" s="34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1990</v>
      </c>
      <c r="Y5" s="35" t="s">
        <v>36</v>
      </c>
      <c r="Z5" s="43" t="s">
        <v>28</v>
      </c>
      <c r="AA5" s="22"/>
      <c r="AB5" s="69" t="s">
        <v>27</v>
      </c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1991</v>
      </c>
      <c r="Y6" s="35" t="s">
        <v>19</v>
      </c>
      <c r="Z6" s="43" t="s">
        <v>41</v>
      </c>
      <c r="AA6" s="22">
        <v>22</v>
      </c>
      <c r="AB6" s="22">
        <v>0</v>
      </c>
      <c r="AC6" s="22">
        <v>7</v>
      </c>
      <c r="AD6" s="34">
        <v>8</v>
      </c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1992</v>
      </c>
      <c r="C7" s="35" t="s">
        <v>17</v>
      </c>
      <c r="D7" s="43" t="s">
        <v>18</v>
      </c>
      <c r="E7" s="22">
        <v>20</v>
      </c>
      <c r="F7" s="22">
        <v>0</v>
      </c>
      <c r="G7" s="22">
        <v>4</v>
      </c>
      <c r="H7" s="34">
        <v>6</v>
      </c>
      <c r="I7" s="22">
        <v>37</v>
      </c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/>
      <c r="Y7" s="35"/>
      <c r="Z7" s="43"/>
      <c r="AA7" s="22"/>
      <c r="AB7" s="22"/>
      <c r="AC7" s="22"/>
      <c r="AD7" s="34"/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/>
      <c r="Y8" s="35"/>
      <c r="Z8" s="43"/>
      <c r="AA8" s="22"/>
      <c r="AB8" s="22"/>
      <c r="AC8" s="22"/>
      <c r="AD8" s="34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1994</v>
      </c>
      <c r="C9" s="35" t="s">
        <v>19</v>
      </c>
      <c r="D9" s="43" t="s">
        <v>20</v>
      </c>
      <c r="E9" s="22">
        <v>26</v>
      </c>
      <c r="F9" s="22">
        <v>0</v>
      </c>
      <c r="G9" s="22">
        <v>8</v>
      </c>
      <c r="H9" s="34">
        <v>18</v>
      </c>
      <c r="I9" s="22">
        <v>75</v>
      </c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/>
      <c r="Y9" s="35"/>
      <c r="Z9" s="43"/>
      <c r="AA9" s="22"/>
      <c r="AB9" s="22"/>
      <c r="AC9" s="22"/>
      <c r="AD9" s="34"/>
      <c r="AE9" s="22"/>
      <c r="AF9" s="44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43"/>
      <c r="E10" s="22"/>
      <c r="F10" s="22"/>
      <c r="G10" s="22"/>
      <c r="H10" s="34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>
        <v>1995</v>
      </c>
      <c r="Y10" s="35" t="s">
        <v>39</v>
      </c>
      <c r="Z10" s="43" t="s">
        <v>20</v>
      </c>
      <c r="AA10" s="22"/>
      <c r="AB10" s="22"/>
      <c r="AC10" s="22"/>
      <c r="AD10" s="34"/>
      <c r="AE10" s="22"/>
      <c r="AF10" s="44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43"/>
      <c r="E11" s="22"/>
      <c r="F11" s="22"/>
      <c r="G11" s="22"/>
      <c r="H11" s="34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>
        <v>1996</v>
      </c>
      <c r="Y11" s="35" t="s">
        <v>36</v>
      </c>
      <c r="Z11" s="43" t="s">
        <v>20</v>
      </c>
      <c r="AA11" s="22"/>
      <c r="AB11" s="22"/>
      <c r="AC11" s="22"/>
      <c r="AD11" s="34"/>
      <c r="AE11" s="22"/>
      <c r="AF11" s="44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43"/>
      <c r="E12" s="22"/>
      <c r="F12" s="22"/>
      <c r="G12" s="22"/>
      <c r="H12" s="34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>
        <v>1997</v>
      </c>
      <c r="Y12" s="35" t="s">
        <v>34</v>
      </c>
      <c r="Z12" s="43" t="s">
        <v>26</v>
      </c>
      <c r="AA12" s="22"/>
      <c r="AB12" s="22"/>
      <c r="AC12" s="22"/>
      <c r="AD12" s="34"/>
      <c r="AE12" s="22"/>
      <c r="AF12" s="44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43"/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>
        <v>1998</v>
      </c>
      <c r="Y13" s="35" t="s">
        <v>17</v>
      </c>
      <c r="Z13" s="43" t="s">
        <v>37</v>
      </c>
      <c r="AA13" s="22"/>
      <c r="AB13" s="22"/>
      <c r="AC13" s="22"/>
      <c r="AD13" s="34"/>
      <c r="AE13" s="22"/>
      <c r="AF13" s="44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>
        <v>1999</v>
      </c>
      <c r="C14" s="35" t="s">
        <v>21</v>
      </c>
      <c r="D14" s="43" t="s">
        <v>22</v>
      </c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/>
      <c r="Y14" s="35"/>
      <c r="Z14" s="43"/>
      <c r="AA14" s="22"/>
      <c r="AB14" s="22"/>
      <c r="AC14" s="22"/>
      <c r="AD14" s="34"/>
      <c r="AE14" s="22"/>
      <c r="AF14" s="44"/>
      <c r="AG14" s="21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5"/>
      <c r="D15" s="43"/>
      <c r="E15" s="22"/>
      <c r="F15" s="22"/>
      <c r="G15" s="22"/>
      <c r="H15" s="34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/>
      <c r="Y15" s="35"/>
      <c r="Z15" s="43"/>
      <c r="AA15" s="22"/>
      <c r="AB15" s="22"/>
      <c r="AC15" s="22"/>
      <c r="AD15" s="34"/>
      <c r="AE15" s="22"/>
      <c r="AF15" s="44"/>
      <c r="AG15" s="21"/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5"/>
      <c r="D16" s="43"/>
      <c r="E16" s="22"/>
      <c r="F16" s="22"/>
      <c r="G16" s="22"/>
      <c r="H16" s="34"/>
      <c r="I16" s="22"/>
      <c r="J16" s="44"/>
      <c r="K16" s="21"/>
      <c r="L16" s="45"/>
      <c r="M16" s="13"/>
      <c r="N16" s="13"/>
      <c r="O16" s="13"/>
      <c r="P16" s="18"/>
      <c r="Q16" s="22"/>
      <c r="R16" s="22"/>
      <c r="S16" s="34"/>
      <c r="T16" s="22"/>
      <c r="U16" s="22"/>
      <c r="V16" s="46"/>
      <c r="W16" s="21"/>
      <c r="X16" s="22">
        <v>2001</v>
      </c>
      <c r="Y16" s="22" t="s">
        <v>34</v>
      </c>
      <c r="Z16" s="43" t="s">
        <v>20</v>
      </c>
      <c r="AA16" s="22">
        <v>11</v>
      </c>
      <c r="AB16" s="22">
        <v>0</v>
      </c>
      <c r="AC16" s="22">
        <v>6</v>
      </c>
      <c r="AD16" s="22">
        <v>6</v>
      </c>
      <c r="AE16" s="22">
        <v>34</v>
      </c>
      <c r="AF16" s="28">
        <v>0.56659999999999999</v>
      </c>
      <c r="AG16" s="70">
        <v>60</v>
      </c>
      <c r="AH16" s="13"/>
      <c r="AI16" s="13"/>
      <c r="AJ16" s="13"/>
      <c r="AK16" s="13"/>
      <c r="AL16" s="18"/>
      <c r="AM16" s="22">
        <v>1</v>
      </c>
      <c r="AN16" s="22">
        <v>0</v>
      </c>
      <c r="AO16" s="22">
        <v>1</v>
      </c>
      <c r="AP16" s="22">
        <v>0</v>
      </c>
      <c r="AQ16" s="22">
        <v>2</v>
      </c>
      <c r="AR16" s="47">
        <v>0.5</v>
      </c>
      <c r="AS16" s="71">
        <v>4</v>
      </c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35"/>
      <c r="D17" s="43"/>
      <c r="E17" s="22"/>
      <c r="F17" s="22"/>
      <c r="G17" s="22"/>
      <c r="H17" s="34"/>
      <c r="I17" s="22"/>
      <c r="J17" s="44"/>
      <c r="K17" s="21"/>
      <c r="L17" s="45"/>
      <c r="M17" s="13"/>
      <c r="N17" s="13"/>
      <c r="O17" s="13"/>
      <c r="P17" s="18"/>
      <c r="Q17" s="22"/>
      <c r="R17" s="22"/>
      <c r="S17" s="34"/>
      <c r="T17" s="22"/>
      <c r="U17" s="22"/>
      <c r="V17" s="46"/>
      <c r="W17" s="21"/>
      <c r="X17" s="22">
        <v>2002</v>
      </c>
      <c r="Y17" s="22" t="s">
        <v>36</v>
      </c>
      <c r="Z17" s="43" t="s">
        <v>20</v>
      </c>
      <c r="AA17" s="22">
        <v>1</v>
      </c>
      <c r="AB17" s="22">
        <v>0</v>
      </c>
      <c r="AC17" s="22">
        <v>0</v>
      </c>
      <c r="AD17" s="22">
        <v>1</v>
      </c>
      <c r="AE17" s="22">
        <v>1</v>
      </c>
      <c r="AF17" s="28">
        <v>0.2</v>
      </c>
      <c r="AG17" s="70">
        <v>5</v>
      </c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7"/>
      <c r="AS17" s="7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/>
      <c r="C18" s="35"/>
      <c r="D18" s="43"/>
      <c r="E18" s="22"/>
      <c r="F18" s="22"/>
      <c r="G18" s="22"/>
      <c r="H18" s="34"/>
      <c r="I18" s="22"/>
      <c r="J18" s="44"/>
      <c r="K18" s="21"/>
      <c r="L18" s="45"/>
      <c r="M18" s="13"/>
      <c r="N18" s="13"/>
      <c r="O18" s="13"/>
      <c r="P18" s="18"/>
      <c r="Q18" s="22"/>
      <c r="R18" s="22"/>
      <c r="S18" s="34"/>
      <c r="T18" s="22"/>
      <c r="U18" s="22"/>
      <c r="V18" s="46"/>
      <c r="W18" s="21"/>
      <c r="X18" s="22">
        <v>2003</v>
      </c>
      <c r="Y18" s="22" t="s">
        <v>33</v>
      </c>
      <c r="Z18" s="43" t="s">
        <v>25</v>
      </c>
      <c r="AA18" s="22">
        <v>18</v>
      </c>
      <c r="AB18" s="22">
        <v>0</v>
      </c>
      <c r="AC18" s="22">
        <v>36</v>
      </c>
      <c r="AD18" s="22">
        <v>3</v>
      </c>
      <c r="AE18" s="22">
        <v>51</v>
      </c>
      <c r="AF18" s="28">
        <v>0.42849999999999999</v>
      </c>
      <c r="AG18" s="70">
        <v>119</v>
      </c>
      <c r="AH18" s="13" t="s">
        <v>39</v>
      </c>
      <c r="AI18" s="13"/>
      <c r="AJ18" s="13" t="s">
        <v>35</v>
      </c>
      <c r="AK18" s="13"/>
      <c r="AL18" s="18"/>
      <c r="AM18" s="22"/>
      <c r="AN18" s="22"/>
      <c r="AO18" s="22"/>
      <c r="AP18" s="22"/>
      <c r="AQ18" s="22"/>
      <c r="AR18" s="47"/>
      <c r="AS18" s="7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/>
      <c r="C19" s="35"/>
      <c r="D19" s="43"/>
      <c r="E19" s="22"/>
      <c r="F19" s="22"/>
      <c r="G19" s="22"/>
      <c r="H19" s="34"/>
      <c r="I19" s="22"/>
      <c r="J19" s="44"/>
      <c r="K19" s="21"/>
      <c r="L19" s="45"/>
      <c r="M19" s="13"/>
      <c r="N19" s="13"/>
      <c r="O19" s="13"/>
      <c r="P19" s="18"/>
      <c r="Q19" s="22"/>
      <c r="R19" s="22"/>
      <c r="S19" s="34"/>
      <c r="T19" s="22"/>
      <c r="U19" s="22"/>
      <c r="V19" s="46"/>
      <c r="W19" s="21"/>
      <c r="X19" s="22">
        <v>2004</v>
      </c>
      <c r="Y19" s="22" t="s">
        <v>35</v>
      </c>
      <c r="Z19" s="43" t="s">
        <v>25</v>
      </c>
      <c r="AA19" s="22">
        <v>15</v>
      </c>
      <c r="AB19" s="22">
        <v>1</v>
      </c>
      <c r="AC19" s="22">
        <v>28</v>
      </c>
      <c r="AD19" s="22">
        <v>5</v>
      </c>
      <c r="AE19" s="22">
        <v>54</v>
      </c>
      <c r="AF19" s="28">
        <v>0.51419999999999999</v>
      </c>
      <c r="AG19" s="70">
        <v>105</v>
      </c>
      <c r="AH19" s="13" t="s">
        <v>53</v>
      </c>
      <c r="AI19" s="13"/>
      <c r="AJ19" s="13"/>
      <c r="AK19" s="13"/>
      <c r="AL19" s="18"/>
      <c r="AM19" s="22"/>
      <c r="AN19" s="22"/>
      <c r="AO19" s="22"/>
      <c r="AP19" s="22"/>
      <c r="AQ19" s="22"/>
      <c r="AR19" s="47"/>
      <c r="AS19" s="7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2"/>
      <c r="C20" s="35"/>
      <c r="D20" s="43"/>
      <c r="E20" s="22"/>
      <c r="F20" s="22"/>
      <c r="G20" s="22"/>
      <c r="H20" s="34"/>
      <c r="I20" s="22"/>
      <c r="J20" s="44"/>
      <c r="K20" s="21"/>
      <c r="L20" s="45"/>
      <c r="M20" s="13"/>
      <c r="N20" s="13"/>
      <c r="O20" s="13"/>
      <c r="P20" s="18"/>
      <c r="Q20" s="22"/>
      <c r="R20" s="22"/>
      <c r="S20" s="34"/>
      <c r="T20" s="22"/>
      <c r="U20" s="22"/>
      <c r="V20" s="46"/>
      <c r="W20" s="21"/>
      <c r="X20" s="22"/>
      <c r="Y20" s="22"/>
      <c r="Z20" s="43"/>
      <c r="AA20" s="22"/>
      <c r="AB20" s="22"/>
      <c r="AC20" s="22"/>
      <c r="AD20" s="22"/>
      <c r="AE20" s="22"/>
      <c r="AF20" s="28"/>
      <c r="AG20" s="70"/>
      <c r="AH20" s="13"/>
      <c r="AI20" s="13"/>
      <c r="AJ20" s="13"/>
      <c r="AK20" s="13"/>
      <c r="AL20" s="18"/>
      <c r="AM20" s="22"/>
      <c r="AN20" s="22"/>
      <c r="AO20" s="22"/>
      <c r="AP20" s="22"/>
      <c r="AQ20" s="22"/>
      <c r="AR20" s="47"/>
      <c r="AS20" s="71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2"/>
      <c r="C21" s="35"/>
      <c r="D21" s="43"/>
      <c r="E21" s="22"/>
      <c r="F21" s="22"/>
      <c r="G21" s="22"/>
      <c r="H21" s="34"/>
      <c r="I21" s="22"/>
      <c r="J21" s="44"/>
      <c r="K21" s="21"/>
      <c r="L21" s="45"/>
      <c r="M21" s="13"/>
      <c r="N21" s="13"/>
      <c r="O21" s="13"/>
      <c r="P21" s="18"/>
      <c r="Q21" s="22"/>
      <c r="R21" s="22"/>
      <c r="S21" s="34"/>
      <c r="T21" s="22"/>
      <c r="U21" s="22"/>
      <c r="V21" s="46"/>
      <c r="W21" s="21"/>
      <c r="X21" s="22">
        <v>2015</v>
      </c>
      <c r="Y21" s="22" t="s">
        <v>33</v>
      </c>
      <c r="Z21" s="43" t="s">
        <v>20</v>
      </c>
      <c r="AA21" s="22">
        <v>2</v>
      </c>
      <c r="AB21" s="22">
        <v>0</v>
      </c>
      <c r="AC21" s="22">
        <v>0</v>
      </c>
      <c r="AD21" s="22">
        <v>0</v>
      </c>
      <c r="AE21" s="22">
        <v>1</v>
      </c>
      <c r="AF21" s="28">
        <v>0.25</v>
      </c>
      <c r="AG21" s="70">
        <v>4</v>
      </c>
      <c r="AH21" s="13"/>
      <c r="AI21" s="13"/>
      <c r="AJ21" s="13"/>
      <c r="AK21" s="13"/>
      <c r="AL21" s="18"/>
      <c r="AM21" s="22"/>
      <c r="AN21" s="22"/>
      <c r="AO21" s="22"/>
      <c r="AP21" s="22"/>
      <c r="AQ21" s="22"/>
      <c r="AR21" s="47"/>
      <c r="AS21" s="71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48" t="s">
        <v>48</v>
      </c>
      <c r="C22" s="49"/>
      <c r="D22" s="50"/>
      <c r="E22" s="51">
        <f>SUM(E4:E21)</f>
        <v>46</v>
      </c>
      <c r="F22" s="51">
        <f>SUM(F4:F21)</f>
        <v>0</v>
      </c>
      <c r="G22" s="51">
        <f>SUM(G4:G21)</f>
        <v>12</v>
      </c>
      <c r="H22" s="51">
        <f>SUM(H4:H21)</f>
        <v>24</v>
      </c>
      <c r="I22" s="51">
        <f>SUM(I4:I21)</f>
        <v>112</v>
      </c>
      <c r="J22" s="52">
        <v>0</v>
      </c>
      <c r="K22" s="38">
        <f>SUM(K4:K21)</f>
        <v>0</v>
      </c>
      <c r="L22" s="17"/>
      <c r="M22" s="15"/>
      <c r="N22" s="53"/>
      <c r="O22" s="54"/>
      <c r="P22" s="18"/>
      <c r="Q22" s="51">
        <f>SUM(Q4:Q21)</f>
        <v>0</v>
      </c>
      <c r="R22" s="51">
        <f>SUM(R4:R21)</f>
        <v>0</v>
      </c>
      <c r="S22" s="51">
        <f>SUM(S4:S21)</f>
        <v>0</v>
      </c>
      <c r="T22" s="51">
        <f>SUM(T4:T21)</f>
        <v>0</v>
      </c>
      <c r="U22" s="51">
        <f>SUM(U4:U21)</f>
        <v>0</v>
      </c>
      <c r="V22" s="23">
        <v>0</v>
      </c>
      <c r="W22" s="38">
        <f>SUM(W4:W21)</f>
        <v>0</v>
      </c>
      <c r="X22" s="11" t="s">
        <v>48</v>
      </c>
      <c r="Y22" s="12"/>
      <c r="Z22" s="10"/>
      <c r="AA22" s="51">
        <f>SUM(AA4:AA21)</f>
        <v>69</v>
      </c>
      <c r="AB22" s="51">
        <f>SUM(AB4:AB21)</f>
        <v>1</v>
      </c>
      <c r="AC22" s="51">
        <f>SUM(AC4:AC21)</f>
        <v>77</v>
      </c>
      <c r="AD22" s="51">
        <f>SUM(AD4:AD21)</f>
        <v>23</v>
      </c>
      <c r="AE22" s="51">
        <f>SUM(AE4:AE21)</f>
        <v>141</v>
      </c>
      <c r="AF22" s="52">
        <f>PRODUCT(AE22/AG22)</f>
        <v>0.48122866894197952</v>
      </c>
      <c r="AG22" s="38">
        <f>SUM(AG4:AG21)</f>
        <v>293</v>
      </c>
      <c r="AH22" s="17"/>
      <c r="AI22" s="15"/>
      <c r="AJ22" s="53"/>
      <c r="AK22" s="54"/>
      <c r="AL22" s="18"/>
      <c r="AM22" s="51">
        <f>SUM(AM4:AM21)</f>
        <v>1</v>
      </c>
      <c r="AN22" s="51">
        <f>SUM(AN4:AN21)</f>
        <v>0</v>
      </c>
      <c r="AO22" s="51">
        <f>SUM(AO4:AO21)</f>
        <v>1</v>
      </c>
      <c r="AP22" s="51">
        <f>SUM(AP4:AP21)</f>
        <v>0</v>
      </c>
      <c r="AQ22" s="51">
        <f>SUM(AQ4:AQ21)</f>
        <v>2</v>
      </c>
      <c r="AR22" s="52">
        <f>PRODUCT(AQ22/AS22)</f>
        <v>0.5</v>
      </c>
      <c r="AS22" s="42">
        <f>SUM(AS4:AS21)</f>
        <v>4</v>
      </c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55"/>
      <c r="K23" s="21"/>
      <c r="L23" s="18"/>
      <c r="M23" s="18"/>
      <c r="N23" s="18"/>
      <c r="O23" s="18"/>
      <c r="P23" s="24"/>
      <c r="Q23" s="24"/>
      <c r="R23" s="25"/>
      <c r="S23" s="24"/>
      <c r="T23" s="24"/>
      <c r="U23" s="18"/>
      <c r="V23" s="18"/>
      <c r="W23" s="21"/>
      <c r="X23" s="24"/>
      <c r="Y23" s="24"/>
      <c r="Z23" s="24"/>
      <c r="AA23" s="24"/>
      <c r="AB23" s="24"/>
      <c r="AC23" s="24"/>
      <c r="AD23" s="24"/>
      <c r="AE23" s="24"/>
      <c r="AF23" s="55"/>
      <c r="AG23" s="21"/>
      <c r="AH23" s="18"/>
      <c r="AI23" s="18"/>
      <c r="AJ23" s="18"/>
      <c r="AK23" s="18"/>
      <c r="AL23" s="24"/>
      <c r="AM23" s="24"/>
      <c r="AN23" s="25"/>
      <c r="AO23" s="24"/>
      <c r="AP23" s="24"/>
      <c r="AQ23" s="18"/>
      <c r="AR23" s="18"/>
      <c r="AS23" s="21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56" t="s">
        <v>49</v>
      </c>
      <c r="C24" s="57"/>
      <c r="D24" s="58"/>
      <c r="E24" s="10" t="s">
        <v>2</v>
      </c>
      <c r="F24" s="13" t="s">
        <v>6</v>
      </c>
      <c r="G24" s="10" t="s">
        <v>4</v>
      </c>
      <c r="H24" s="13" t="s">
        <v>5</v>
      </c>
      <c r="I24" s="13" t="s">
        <v>8</v>
      </c>
      <c r="J24" s="13" t="s">
        <v>9</v>
      </c>
      <c r="K24" s="18"/>
      <c r="L24" s="13" t="s">
        <v>10</v>
      </c>
      <c r="M24" s="13" t="s">
        <v>11</v>
      </c>
      <c r="N24" s="13" t="s">
        <v>50</v>
      </c>
      <c r="O24" s="13" t="s">
        <v>51</v>
      </c>
      <c r="Q24" s="25"/>
      <c r="R24" s="25" t="s">
        <v>12</v>
      </c>
      <c r="S24" s="25"/>
      <c r="T24" s="24" t="s">
        <v>42</v>
      </c>
      <c r="U24" s="18"/>
      <c r="V24" s="21"/>
      <c r="W24" s="21"/>
      <c r="X24" s="59"/>
      <c r="Y24" s="59"/>
      <c r="Z24" s="59"/>
      <c r="AA24" s="59"/>
      <c r="AB24" s="59"/>
      <c r="AC24" s="25"/>
      <c r="AD24" s="25"/>
      <c r="AE24" s="25"/>
      <c r="AF24" s="24"/>
      <c r="AG24" s="24"/>
      <c r="AH24" s="24"/>
      <c r="AI24" s="24"/>
      <c r="AJ24" s="24"/>
      <c r="AK24" s="24"/>
      <c r="AM24" s="21"/>
      <c r="AN24" s="59"/>
      <c r="AO24" s="59"/>
      <c r="AP24" s="59"/>
      <c r="AQ24" s="59"/>
      <c r="AR24" s="59"/>
      <c r="AS24" s="59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26" t="s">
        <v>52</v>
      </c>
      <c r="C25" s="7"/>
      <c r="D25" s="27"/>
      <c r="E25" s="60">
        <v>0</v>
      </c>
      <c r="F25" s="60">
        <v>0</v>
      </c>
      <c r="G25" s="60">
        <v>0</v>
      </c>
      <c r="H25" s="60">
        <v>0</v>
      </c>
      <c r="I25" s="60">
        <v>0</v>
      </c>
      <c r="J25" s="61">
        <v>0</v>
      </c>
      <c r="K25" s="24">
        <v>0</v>
      </c>
      <c r="L25" s="62">
        <v>0</v>
      </c>
      <c r="M25" s="62">
        <v>0</v>
      </c>
      <c r="N25" s="62">
        <v>0</v>
      </c>
      <c r="O25" s="62">
        <v>0</v>
      </c>
      <c r="Q25" s="25"/>
      <c r="R25" s="25"/>
      <c r="S25" s="25"/>
      <c r="T25" s="24" t="s">
        <v>32</v>
      </c>
      <c r="U25" s="24"/>
      <c r="V25" s="24"/>
      <c r="W25" s="24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5"/>
      <c r="AO25" s="25"/>
      <c r="AP25" s="25"/>
      <c r="AQ25" s="25"/>
      <c r="AR25" s="25"/>
      <c r="AS25" s="25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63" t="s">
        <v>14</v>
      </c>
      <c r="C26" s="64"/>
      <c r="D26" s="65"/>
      <c r="E26" s="60">
        <f>PRODUCT(E22+Q22)</f>
        <v>46</v>
      </c>
      <c r="F26" s="60">
        <f>PRODUCT(F22+R22)</f>
        <v>0</v>
      </c>
      <c r="G26" s="60">
        <f>PRODUCT(G22+S22)</f>
        <v>12</v>
      </c>
      <c r="H26" s="60">
        <f>PRODUCT(H22+T22)</f>
        <v>24</v>
      </c>
      <c r="I26" s="60">
        <f>PRODUCT(I22+U22)</f>
        <v>112</v>
      </c>
      <c r="J26" s="61"/>
      <c r="K26" s="24">
        <f>PRODUCT(K22+W22)</f>
        <v>0</v>
      </c>
      <c r="L26" s="62">
        <f>PRODUCT((F26+G26)/E26)</f>
        <v>0.2608695652173913</v>
      </c>
      <c r="M26" s="62">
        <f>PRODUCT(H26/E26)</f>
        <v>0.52173913043478259</v>
      </c>
      <c r="N26" s="62">
        <f>PRODUCT((F26+G26+H26)/E26)</f>
        <v>0.78260869565217395</v>
      </c>
      <c r="O26" s="62">
        <v>2.4347826086956523</v>
      </c>
      <c r="Q26" s="25"/>
      <c r="R26" s="25"/>
      <c r="S26" s="25"/>
      <c r="T26" s="24" t="s">
        <v>40</v>
      </c>
      <c r="U26" s="24"/>
      <c r="V26" s="24"/>
      <c r="W26" s="24"/>
      <c r="X26" s="24"/>
      <c r="Y26" s="24"/>
      <c r="Z26" s="24"/>
      <c r="AA26" s="24"/>
      <c r="AB26" s="24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x14ac:dyDescent="0.25">
      <c r="A27" s="24"/>
      <c r="B27" s="20" t="s">
        <v>45</v>
      </c>
      <c r="C27" s="19"/>
      <c r="D27" s="29"/>
      <c r="E27" s="60">
        <f>PRODUCT(AA22+AM22)</f>
        <v>70</v>
      </c>
      <c r="F27" s="60">
        <f>PRODUCT(AB22+AN22)</f>
        <v>1</v>
      </c>
      <c r="G27" s="60">
        <f>PRODUCT(AC22+AO22)</f>
        <v>78</v>
      </c>
      <c r="H27" s="60">
        <f>PRODUCT(AD22+AP22)</f>
        <v>23</v>
      </c>
      <c r="I27" s="60">
        <f>PRODUCT(AE22+AQ22)</f>
        <v>143</v>
      </c>
      <c r="J27" s="61">
        <f>PRODUCT(I27/K27)</f>
        <v>0.48148148148148145</v>
      </c>
      <c r="K27" s="18">
        <f>PRODUCT(AG22+AS22)</f>
        <v>297</v>
      </c>
      <c r="L27" s="62">
        <f>PRODUCT((F27+G27)/E27)</f>
        <v>1.1285714285714286</v>
      </c>
      <c r="M27" s="62">
        <f>PRODUCT(H27/E27)</f>
        <v>0.32857142857142857</v>
      </c>
      <c r="N27" s="62">
        <f>PRODUCT((F27+G27+H27)/E27)</f>
        <v>1.4571428571428571</v>
      </c>
      <c r="O27" s="62">
        <v>2.9791666666666665</v>
      </c>
      <c r="Q27" s="25"/>
      <c r="R27" s="25"/>
      <c r="S27" s="24"/>
      <c r="T27" s="24" t="s">
        <v>30</v>
      </c>
      <c r="U27" s="18"/>
      <c r="V27" s="18"/>
      <c r="W27" s="24"/>
      <c r="X27" s="24"/>
      <c r="Y27" s="24"/>
      <c r="Z27" s="24"/>
      <c r="AA27" s="24"/>
      <c r="AB27" s="24"/>
      <c r="AC27" s="25"/>
      <c r="AD27" s="25"/>
      <c r="AE27" s="25"/>
      <c r="AF27" s="25"/>
      <c r="AG27" s="25"/>
      <c r="AH27" s="25"/>
      <c r="AI27" s="25"/>
      <c r="AJ27" s="25"/>
      <c r="AK27" s="24"/>
      <c r="AL27" s="18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x14ac:dyDescent="0.25">
      <c r="A28" s="24"/>
      <c r="B28" s="66" t="s">
        <v>48</v>
      </c>
      <c r="C28" s="67"/>
      <c r="D28" s="68"/>
      <c r="E28" s="60">
        <f>SUM(E25:E27)</f>
        <v>116</v>
      </c>
      <c r="F28" s="60">
        <f t="shared" ref="F28:I28" si="0">SUM(F25:F27)</f>
        <v>1</v>
      </c>
      <c r="G28" s="60">
        <f t="shared" si="0"/>
        <v>90</v>
      </c>
      <c r="H28" s="60">
        <f t="shared" si="0"/>
        <v>47</v>
      </c>
      <c r="I28" s="60">
        <f t="shared" si="0"/>
        <v>255</v>
      </c>
      <c r="J28" s="61"/>
      <c r="K28" s="24">
        <f>SUM(K25:K27)</f>
        <v>297</v>
      </c>
      <c r="L28" s="62">
        <f>PRODUCT((F28+G28)/E28)</f>
        <v>0.78448275862068961</v>
      </c>
      <c r="M28" s="62">
        <f>PRODUCT(H28/E28)</f>
        <v>0.40517241379310343</v>
      </c>
      <c r="N28" s="62">
        <f>PRODUCT((F28+G28+H28)/E28)</f>
        <v>1.1896551724137931</v>
      </c>
      <c r="O28" s="62">
        <v>2.7127659574468086</v>
      </c>
      <c r="Q28" s="18"/>
      <c r="R28" s="18"/>
      <c r="S28" s="18"/>
      <c r="T28" s="24" t="s">
        <v>13</v>
      </c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18"/>
      <c r="F29" s="18"/>
      <c r="G29" s="18"/>
      <c r="H29" s="18"/>
      <c r="I29" s="18"/>
      <c r="J29" s="24"/>
      <c r="K29" s="24"/>
      <c r="L29" s="18"/>
      <c r="M29" s="18"/>
      <c r="N29" s="18"/>
      <c r="O29" s="18"/>
      <c r="P29" s="24"/>
      <c r="Q29" s="24"/>
      <c r="R29" s="24"/>
      <c r="S29" s="24"/>
      <c r="T29" s="24" t="s">
        <v>29</v>
      </c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 t="s">
        <v>31</v>
      </c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 t="s">
        <v>38</v>
      </c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 t="s">
        <v>54</v>
      </c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 t="s">
        <v>15</v>
      </c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 t="s">
        <v>16</v>
      </c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J88" s="24"/>
      <c r="K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J89" s="24"/>
      <c r="K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J90" s="24"/>
      <c r="K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A184" s="24"/>
      <c r="B184" s="24"/>
      <c r="C184" s="24"/>
      <c r="D184" s="24"/>
      <c r="L184"/>
      <c r="M184"/>
      <c r="N184"/>
      <c r="O184"/>
      <c r="P184"/>
      <c r="Q184" s="18"/>
      <c r="R184" s="18"/>
      <c r="S184" s="1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A185" s="24"/>
      <c r="B185" s="24"/>
      <c r="C185" s="24"/>
      <c r="D185" s="24"/>
      <c r="L185"/>
      <c r="M185"/>
      <c r="N185"/>
      <c r="O185"/>
      <c r="P185"/>
      <c r="Q185" s="18"/>
      <c r="R185" s="18"/>
      <c r="S185" s="1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18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</row>
    <row r="186" spans="1:57" ht="14.25" x14ac:dyDescent="0.2">
      <c r="A186" s="24"/>
      <c r="B186" s="24"/>
      <c r="C186" s="24"/>
      <c r="D186" s="24"/>
      <c r="L186"/>
      <c r="M186"/>
      <c r="N186"/>
      <c r="O186"/>
      <c r="P186"/>
      <c r="Q186" s="18"/>
      <c r="R186" s="18"/>
      <c r="S186" s="1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18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</row>
    <row r="187" spans="1:57" ht="14.25" x14ac:dyDescent="0.2">
      <c r="L187"/>
      <c r="M187"/>
      <c r="N187"/>
      <c r="O187"/>
      <c r="P187"/>
      <c r="Q187" s="18"/>
      <c r="R187" s="18"/>
      <c r="S187" s="18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18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</row>
    <row r="188" spans="1:57" ht="14.25" x14ac:dyDescent="0.2">
      <c r="L188"/>
      <c r="M188"/>
      <c r="N188"/>
      <c r="O188"/>
      <c r="P188"/>
      <c r="Q188" s="18"/>
      <c r="R188" s="18"/>
      <c r="S188" s="18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18"/>
    </row>
    <row r="189" spans="1:57" ht="14.25" x14ac:dyDescent="0.2">
      <c r="L189"/>
      <c r="M189"/>
      <c r="N189"/>
      <c r="O189"/>
      <c r="P189"/>
      <c r="Q189" s="18"/>
      <c r="R189" s="18"/>
      <c r="S189" s="18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18"/>
    </row>
    <row r="190" spans="1:57" ht="14.25" x14ac:dyDescent="0.2">
      <c r="L190"/>
      <c r="M190"/>
      <c r="N190"/>
      <c r="O190"/>
      <c r="P190"/>
      <c r="Q190" s="18"/>
      <c r="R190" s="18"/>
      <c r="S190" s="18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18"/>
    </row>
    <row r="191" spans="1:57" ht="14.25" x14ac:dyDescent="0.2">
      <c r="L191" s="18"/>
      <c r="M191" s="18"/>
      <c r="N191" s="18"/>
      <c r="O191" s="18"/>
      <c r="P191" s="18"/>
      <c r="R191" s="18"/>
      <c r="S191" s="18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18"/>
    </row>
    <row r="192" spans="1:57" ht="14.25" x14ac:dyDescent="0.2">
      <c r="L192" s="18"/>
      <c r="M192" s="18"/>
      <c r="N192" s="18"/>
      <c r="O192" s="18"/>
      <c r="P192" s="18"/>
      <c r="R192" s="18"/>
      <c r="S192" s="18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18"/>
    </row>
    <row r="193" spans="12:38" ht="14.25" x14ac:dyDescent="0.2">
      <c r="L193" s="18"/>
      <c r="M193" s="18"/>
      <c r="N193" s="18"/>
      <c r="O193" s="18"/>
      <c r="P193" s="18"/>
      <c r="R193" s="18"/>
      <c r="S193" s="18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18"/>
    </row>
    <row r="194" spans="12:38" ht="14.25" x14ac:dyDescent="0.2">
      <c r="L194" s="18"/>
      <c r="M194" s="18"/>
      <c r="N194" s="18"/>
      <c r="O194" s="18"/>
      <c r="P194" s="18"/>
      <c r="R194" s="18"/>
      <c r="S194" s="18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18"/>
      <c r="AL194" s="18"/>
    </row>
    <row r="195" spans="12:38" x14ac:dyDescent="0.25">
      <c r="R195" s="21"/>
      <c r="S195" s="21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</row>
    <row r="196" spans="12:38" x14ac:dyDescent="0.25">
      <c r="R196" s="21"/>
      <c r="S196" s="21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</row>
    <row r="197" spans="12:38" x14ac:dyDescent="0.25"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x14ac:dyDescent="0.25">
      <c r="L220"/>
      <c r="M220"/>
      <c r="N220"/>
      <c r="O220"/>
      <c r="P220"/>
      <c r="R220" s="21"/>
      <c r="S220" s="21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x14ac:dyDescent="0.25">
      <c r="L221"/>
      <c r="M221"/>
      <c r="N221"/>
      <c r="O221"/>
      <c r="P221"/>
      <c r="R221" s="21"/>
      <c r="S221" s="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x14ac:dyDescent="0.25">
      <c r="L222"/>
      <c r="M222"/>
      <c r="N222"/>
      <c r="O222"/>
      <c r="P222"/>
      <c r="R222" s="21"/>
      <c r="S222" s="21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  <row r="223" spans="12:38" ht="14.25" x14ac:dyDescent="0.2">
      <c r="L223"/>
      <c r="M223"/>
      <c r="N223"/>
      <c r="O223"/>
      <c r="P223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/>
      <c r="AL223"/>
    </row>
    <row r="224" spans="12:38" ht="14.25" x14ac:dyDescent="0.2">
      <c r="L224"/>
      <c r="M224"/>
      <c r="N224"/>
      <c r="O224"/>
      <c r="P224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/>
      <c r="AL224"/>
    </row>
    <row r="225" spans="12:38" ht="14.25" x14ac:dyDescent="0.2">
      <c r="L225"/>
      <c r="M225"/>
      <c r="N225"/>
      <c r="O225"/>
      <c r="P2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/>
      <c r="AL225"/>
    </row>
    <row r="226" spans="12:38" ht="14.25" x14ac:dyDescent="0.2">
      <c r="L226"/>
      <c r="M226"/>
      <c r="N226"/>
      <c r="O226"/>
      <c r="P226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/>
      <c r="AL2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2019-01-01T18:51:22Z</dcterms:modified>
</cp:coreProperties>
</file>