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7" i="5" l="1"/>
  <c r="N17" i="5"/>
  <c r="M17" i="5"/>
  <c r="L17" i="5"/>
  <c r="J17" i="5"/>
  <c r="J13" i="5"/>
  <c r="AS10" i="5" l="1"/>
  <c r="AG10" i="5"/>
  <c r="AS13" i="5" l="1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AR13" i="5" l="1"/>
  <c r="K18" i="5"/>
  <c r="K19" i="5" s="1"/>
  <c r="J19" i="5" s="1"/>
  <c r="F18" i="5"/>
  <c r="L18" i="5" s="1"/>
  <c r="H18" i="5"/>
  <c r="O19" i="5"/>
  <c r="O18" i="5"/>
  <c r="J18" i="5"/>
  <c r="M18" i="5"/>
  <c r="AF13" i="5"/>
  <c r="N18" i="5" l="1"/>
  <c r="H19" i="5"/>
  <c r="M19" i="5" s="1"/>
  <c r="F19" i="5"/>
  <c r="L19" i="5" l="1"/>
  <c r="N19" i="5"/>
</calcChain>
</file>

<file path=xl/sharedStrings.xml><?xml version="1.0" encoding="utf-8"?>
<sst xmlns="http://schemas.openxmlformats.org/spreadsheetml/2006/main" count="90" uniqueCount="39">
  <si>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</si>
  <si>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</si>
  <si>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</si>
  <si>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</si>
  <si>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</si>
  <si>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</si>
  <si>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</si>
  <si>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</si>
  <si>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</si>
  <si>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</si>
  <si>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</si>
  <si>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</si>
  <si>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</si>
  <si>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</si>
  <si>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</si>
  <si>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</si>
  <si>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</si>
  <si>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</si>
  <si>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</si>
  <si>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</si>
  <si>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</si>
  <si>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</si>
  <si>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</si>
  <si>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</si>
  <si>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</si>
  <si>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Vili Ruuska</t>
  </si>
  <si>
    <t>5.</t>
  </si>
  <si>
    <t>Ura</t>
  </si>
  <si>
    <t>4.</t>
  </si>
  <si>
    <t>3.</t>
  </si>
  <si>
    <t>6.</t>
  </si>
  <si>
    <t>2.</t>
  </si>
  <si>
    <t>19.9.1994   Halsua</t>
  </si>
  <si>
    <t>HalTo = Halsuan Toivo  (1909),  kasvattajaseura</t>
  </si>
  <si>
    <t>VePe</t>
  </si>
  <si>
    <t>VePe = Veteli Pesis  (2001)</t>
  </si>
  <si>
    <t>7.</t>
  </si>
  <si>
    <t>Ura  2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</si>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</sst>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15</v>
      </c>
      <c r="AB4" s="12">
        <v>0</v>
      </c>
      <c r="AC4" s="12">
        <v>12</v>
      </c>
      <c r="AD4" s="12">
        <v>3</v>
      </c>
      <c r="AE4" s="12">
        <v>51</v>
      </c>
      <c r="AF4" s="67">
        <v>0.5</v>
      </c>
      <c r="AG4" s="68">
        <v>102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20</v>
      </c>
      <c r="AB5" s="12">
        <v>0</v>
      </c>
      <c r="AC5" s="12">
        <v>20</v>
      </c>
      <c r="AD5" s="12">
        <v>5</v>
      </c>
      <c r="AE5" s="12">
        <v>58</v>
      </c>
      <c r="AF5" s="67">
        <v>0.46029999999999999</v>
      </c>
      <c r="AG5" s="68">
        <v>126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5</v>
      </c>
      <c r="AR5" s="65">
        <v>0.3846</v>
      </c>
      <c r="AS5" s="69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27</v>
      </c>
      <c r="AA6" s="12">
        <v>16</v>
      </c>
      <c r="AB6" s="12">
        <v>2</v>
      </c>
      <c r="AC6" s="12">
        <v>34</v>
      </c>
      <c r="AD6" s="12">
        <v>9</v>
      </c>
      <c r="AE6" s="12">
        <v>73</v>
      </c>
      <c r="AF6" s="67">
        <v>0.62929999999999997</v>
      </c>
      <c r="AG6" s="68">
        <v>116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27</v>
      </c>
      <c r="AA7" s="12">
        <v>18</v>
      </c>
      <c r="AB7" s="12">
        <v>0</v>
      </c>
      <c r="AC7" s="12">
        <v>35</v>
      </c>
      <c r="AD7" s="12">
        <v>8</v>
      </c>
      <c r="AE7" s="12">
        <v>67</v>
      </c>
      <c r="AF7" s="67">
        <v>0.54469999999999996</v>
      </c>
      <c r="AG7" s="68">
        <v>123</v>
      </c>
      <c r="AH7" s="7" t="s">
        <v>30</v>
      </c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1</v>
      </c>
      <c r="AQ7" s="12">
        <v>5</v>
      </c>
      <c r="AR7" s="65">
        <v>0.625</v>
      </c>
      <c r="AS7" s="69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29</v>
      </c>
      <c r="Z8" s="1" t="s">
        <v>27</v>
      </c>
      <c r="AA8" s="12">
        <v>14</v>
      </c>
      <c r="AB8" s="12">
        <v>3</v>
      </c>
      <c r="AC8" s="12">
        <v>19</v>
      </c>
      <c r="AD8" s="12">
        <v>14</v>
      </c>
      <c r="AE8" s="12">
        <v>72</v>
      </c>
      <c r="AF8" s="67">
        <v>0.64280000000000004</v>
      </c>
      <c r="AG8" s="68">
        <v>112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3</v>
      </c>
      <c r="AP8" s="12">
        <v>3</v>
      </c>
      <c r="AQ8" s="12">
        <v>13</v>
      </c>
      <c r="AR8" s="65">
        <v>0.61899999999999999</v>
      </c>
      <c r="AS8" s="69">
        <v>21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31</v>
      </c>
      <c r="Z9" s="1" t="s">
        <v>27</v>
      </c>
      <c r="AA9" s="12">
        <v>12</v>
      </c>
      <c r="AB9" s="12">
        <v>1</v>
      </c>
      <c r="AC9" s="12">
        <v>13</v>
      </c>
      <c r="AD9" s="12">
        <v>12</v>
      </c>
      <c r="AE9" s="12">
        <v>46</v>
      </c>
      <c r="AF9" s="67">
        <v>0.54110000000000003</v>
      </c>
      <c r="AG9" s="68">
        <v>85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3</v>
      </c>
      <c r="AP9" s="12">
        <v>1</v>
      </c>
      <c r="AQ9" s="12">
        <v>9</v>
      </c>
      <c r="AR9" s="65">
        <v>0.52939999999999998</v>
      </c>
      <c r="AS9" s="69">
        <v>17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31</v>
      </c>
      <c r="Z10" s="1" t="s">
        <v>27</v>
      </c>
      <c r="AA10" s="12">
        <v>10</v>
      </c>
      <c r="AB10" s="12">
        <v>3</v>
      </c>
      <c r="AC10" s="12">
        <v>23</v>
      </c>
      <c r="AD10" s="12">
        <v>20</v>
      </c>
      <c r="AE10" s="12">
        <v>52</v>
      </c>
      <c r="AF10" s="67">
        <v>0.64190000000000003</v>
      </c>
      <c r="AG10" s="68">
        <f>PRODUCT(AE10/AF10)</f>
        <v>81.009503037856362</v>
      </c>
      <c r="AH10" s="7"/>
      <c r="AI10" s="7"/>
      <c r="AJ10" s="7"/>
      <c r="AK10" s="7"/>
      <c r="AL10" s="10"/>
      <c r="AM10" s="12">
        <v>8</v>
      </c>
      <c r="AN10" s="12">
        <v>0</v>
      </c>
      <c r="AO10" s="12">
        <v>5</v>
      </c>
      <c r="AP10" s="12">
        <v>5</v>
      </c>
      <c r="AQ10" s="12">
        <v>23</v>
      </c>
      <c r="AR10" s="59">
        <v>0.52270000000000005</v>
      </c>
      <c r="AS10" s="70">
        <f>PRODUCT(AQ10/AR10)</f>
        <v>44.002295771953314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29</v>
      </c>
      <c r="Z11" s="1" t="s">
        <v>34</v>
      </c>
      <c r="AA11" s="12">
        <v>13</v>
      </c>
      <c r="AB11" s="12">
        <v>1</v>
      </c>
      <c r="AC11" s="12">
        <v>18</v>
      </c>
      <c r="AD11" s="12">
        <v>20</v>
      </c>
      <c r="AE11" s="12">
        <v>62</v>
      </c>
      <c r="AF11" s="67">
        <v>0.62</v>
      </c>
      <c r="AG11" s="19">
        <v>100</v>
      </c>
      <c r="AH11" s="40"/>
      <c r="AI11" s="7"/>
      <c r="AJ11" s="7"/>
      <c r="AK11" s="7"/>
      <c r="AM11" s="12">
        <v>2</v>
      </c>
      <c r="AN11" s="12">
        <v>0</v>
      </c>
      <c r="AO11" s="13">
        <v>1</v>
      </c>
      <c r="AP11" s="12">
        <v>0</v>
      </c>
      <c r="AQ11" s="12">
        <v>4</v>
      </c>
      <c r="AR11" s="65">
        <v>0.5</v>
      </c>
      <c r="AS11" s="19">
        <v>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2020</v>
      </c>
      <c r="C12" s="12" t="s">
        <v>38</v>
      </c>
      <c r="D12" s="1" t="s">
        <v>27</v>
      </c>
      <c r="E12" s="12">
        <v>7</v>
      </c>
      <c r="F12" s="12">
        <v>0</v>
      </c>
      <c r="G12" s="12">
        <v>9</v>
      </c>
      <c r="H12" s="12">
        <v>1</v>
      </c>
      <c r="I12" s="12">
        <v>17</v>
      </c>
      <c r="J12" s="32">
        <v>0.43580000000000002</v>
      </c>
      <c r="K12" s="19">
        <v>39</v>
      </c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36</v>
      </c>
      <c r="Z12" s="1" t="s">
        <v>37</v>
      </c>
      <c r="AA12" s="12">
        <v>3</v>
      </c>
      <c r="AB12" s="12">
        <v>0</v>
      </c>
      <c r="AC12" s="12">
        <v>1</v>
      </c>
      <c r="AD12" s="12">
        <v>0</v>
      </c>
      <c r="AE12" s="12">
        <v>10</v>
      </c>
      <c r="AF12" s="32">
        <v>0.5</v>
      </c>
      <c r="AG12" s="19">
        <v>20</v>
      </c>
      <c r="AH12" s="40"/>
      <c r="AI12" s="7"/>
      <c r="AJ12" s="7"/>
      <c r="AK12" s="7"/>
      <c r="AL12" s="10"/>
      <c r="AM12" s="12"/>
      <c r="AN12" s="12"/>
      <c r="AO12" s="13"/>
      <c r="AP12" s="12"/>
      <c r="AQ12" s="12"/>
      <c r="AR12" s="59"/>
      <c r="AS12" s="7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7</v>
      </c>
      <c r="F13" s="36">
        <f>SUM(F4:F12)</f>
        <v>0</v>
      </c>
      <c r="G13" s="36">
        <f>SUM(G4:G12)</f>
        <v>9</v>
      </c>
      <c r="H13" s="36">
        <f>SUM(H4:H12)</f>
        <v>1</v>
      </c>
      <c r="I13" s="36">
        <f>SUM(I4:I12)</f>
        <v>17</v>
      </c>
      <c r="J13" s="37">
        <f>PRODUCT(I13/K13)</f>
        <v>0.4358974358974359</v>
      </c>
      <c r="K13" s="21">
        <f>SUM(K4:K12)</f>
        <v>39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121</v>
      </c>
      <c r="AB13" s="36">
        <f>SUM(AB4:AB12)</f>
        <v>10</v>
      </c>
      <c r="AC13" s="36">
        <f>SUM(AC4:AC12)</f>
        <v>175</v>
      </c>
      <c r="AD13" s="36">
        <f>SUM(AD4:AD12)</f>
        <v>91</v>
      </c>
      <c r="AE13" s="36">
        <f>SUM(AE4:AE12)</f>
        <v>491</v>
      </c>
      <c r="AF13" s="37">
        <f>PRODUCT(AE13/AG13)</f>
        <v>0.5676238217911368</v>
      </c>
      <c r="AG13" s="21">
        <f>SUM(AG4:AG12)</f>
        <v>865.00950303785635</v>
      </c>
      <c r="AH13" s="18"/>
      <c r="AI13" s="29"/>
      <c r="AJ13" s="41"/>
      <c r="AK13" s="42"/>
      <c r="AL13" s="10"/>
      <c r="AM13" s="36">
        <f>SUM(AM4:AM12)</f>
        <v>18</v>
      </c>
      <c r="AN13" s="36">
        <f>SUM(AN4:AN12)</f>
        <v>0</v>
      </c>
      <c r="AO13" s="36">
        <f>SUM(AO4:AO12)</f>
        <v>13</v>
      </c>
      <c r="AP13" s="36">
        <f>SUM(AP4:AP12)</f>
        <v>10</v>
      </c>
      <c r="AQ13" s="36">
        <f>SUM(AQ4:AQ12)</f>
        <v>59</v>
      </c>
      <c r="AR13" s="37">
        <f>PRODUCT(AQ13/AS13)</f>
        <v>0.53152053828878909</v>
      </c>
      <c r="AS13" s="39">
        <f>SUM(AS4:AS12)</f>
        <v>111.00229577195331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33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7</v>
      </c>
      <c r="F17" s="47">
        <f>PRODUCT(F13+R13)</f>
        <v>0</v>
      </c>
      <c r="G17" s="47">
        <f>PRODUCT(G13+S13)</f>
        <v>9</v>
      </c>
      <c r="H17" s="47">
        <f>PRODUCT(H13+T13)</f>
        <v>1</v>
      </c>
      <c r="I17" s="47">
        <f>PRODUCT(I13+U13)</f>
        <v>17</v>
      </c>
      <c r="J17" s="60">
        <f>PRODUCT(I17/K17)</f>
        <v>0.4358974358974359</v>
      </c>
      <c r="K17" s="16">
        <f>PRODUCT(K13+W13)</f>
        <v>39</v>
      </c>
      <c r="L17" s="53">
        <f>PRODUCT((F17+G17)/E17)</f>
        <v>1.2857142857142858</v>
      </c>
      <c r="M17" s="53">
        <f>PRODUCT(H17/E17)</f>
        <v>0.14285714285714285</v>
      </c>
      <c r="N17" s="53">
        <f>PRODUCT((F17+G17+H17)/E17)</f>
        <v>1.4285714285714286</v>
      </c>
      <c r="O17" s="53">
        <f>PRODUCT(I17/E17)</f>
        <v>2.4285714285714284</v>
      </c>
      <c r="Q17" s="17"/>
      <c r="R17" s="17"/>
      <c r="S17" s="17"/>
      <c r="T17" s="54" t="s">
        <v>35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139</v>
      </c>
      <c r="F18" s="47">
        <f>PRODUCT(AB13+AN13)</f>
        <v>10</v>
      </c>
      <c r="G18" s="47">
        <f>PRODUCT(AC13+AO13)</f>
        <v>188</v>
      </c>
      <c r="H18" s="47">
        <f>PRODUCT(AD13+AP13)</f>
        <v>101</v>
      </c>
      <c r="I18" s="47">
        <f>PRODUCT(AE13+AQ13)</f>
        <v>550</v>
      </c>
      <c r="J18" s="60">
        <f>PRODUCT(I18/K18)</f>
        <v>0.56351777782880641</v>
      </c>
      <c r="K18" s="10">
        <f>PRODUCT(AG13+AS13)</f>
        <v>976.01179880980965</v>
      </c>
      <c r="L18" s="53">
        <f>PRODUCT((F18+G18)/E18)</f>
        <v>1.4244604316546763</v>
      </c>
      <c r="M18" s="53">
        <f>PRODUCT(H18/E18)</f>
        <v>0.72661870503597126</v>
      </c>
      <c r="N18" s="53">
        <f>PRODUCT((F18+G18+H18)/E18)</f>
        <v>2.1510791366906474</v>
      </c>
      <c r="O18" s="53">
        <f>PRODUCT(I18/E18)</f>
        <v>3.9568345323741005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146</v>
      </c>
      <c r="F19" s="47">
        <f t="shared" ref="F19:I19" si="0">SUM(F16:F18)</f>
        <v>10</v>
      </c>
      <c r="G19" s="47">
        <f t="shared" si="0"/>
        <v>197</v>
      </c>
      <c r="H19" s="47">
        <f t="shared" si="0"/>
        <v>102</v>
      </c>
      <c r="I19" s="47">
        <f t="shared" si="0"/>
        <v>567</v>
      </c>
      <c r="J19" s="60">
        <f>PRODUCT(I19/K19)</f>
        <v>0.55861419607620055</v>
      </c>
      <c r="K19" s="16">
        <f>SUM(K16:K18)</f>
        <v>1015.0117988098096</v>
      </c>
      <c r="L19" s="53">
        <f>PRODUCT((F19+G19)/E19)</f>
        <v>1.4178082191780821</v>
      </c>
      <c r="M19" s="53">
        <f>PRODUCT(H19/E19)</f>
        <v>0.69863013698630139</v>
      </c>
      <c r="N19" s="53">
        <f>PRODUCT((F19+G19+H19)/E19)</f>
        <v>2.1164383561643834</v>
      </c>
      <c r="O19" s="53">
        <f>PRODUCT(I19/E19)</f>
        <v>3.8835616438356166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S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2020-09-08T18:57:03Z</dcterms:modified>
</cp:coreProperties>
</file>