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F7" i="5" l="1"/>
  <c r="AR7" i="5"/>
  <c r="K11" i="5"/>
  <c r="F11" i="5"/>
  <c r="I12" i="5"/>
  <c r="G12" i="5"/>
  <c r="E12" i="5"/>
  <c r="I11" i="5"/>
  <c r="H11" i="5"/>
  <c r="G11" i="5"/>
  <c r="G13" i="5" s="1"/>
  <c r="E11" i="5"/>
  <c r="E13" i="5" s="1"/>
  <c r="I13" i="5" l="1"/>
  <c r="K12" i="5"/>
  <c r="K13" i="5" s="1"/>
  <c r="F12" i="5"/>
  <c r="L12" i="5" s="1"/>
  <c r="H12" i="5"/>
  <c r="O13" i="5"/>
  <c r="O12" i="5"/>
  <c r="M12" i="5"/>
  <c r="J13" i="5" l="1"/>
  <c r="N12" i="5"/>
  <c r="J12" i="5"/>
  <c r="H13" i="5"/>
  <c r="M13" i="5" s="1"/>
  <c r="F13" i="5"/>
  <c r="L13" i="5" l="1"/>
  <c r="N13" i="5"/>
</calcChain>
</file>

<file path=xl/sharedStrings.xml><?xml version="1.0" encoding="utf-8"?>
<sst xmlns="http://schemas.openxmlformats.org/spreadsheetml/2006/main" count="76" uniqueCount="35">
  <si>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</si>
  <si>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</si>
  <si>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</si>
  <si>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</si>
  <si>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</si>
  <si>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</si>
  <si>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</si>
  <si>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</si>
  <si>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</si>
  <si>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</si>
  <si>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</si>
  <si>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</si>
  <si>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</si>
  <si>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</si>
  <si>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</si>
  <si>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</si>
  <si>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</si>
  <si>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</si>
  <si>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</si>
  <si>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</si>
  <si>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</si>
  <si>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</si>
  <si>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</si>
  <si>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</si>
  <si>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Rene Ruokojärvi</t>
  </si>
  <si>
    <t>3.</t>
  </si>
  <si>
    <t>Lippo Pesis  2</t>
  </si>
  <si>
    <t>Lippo Pesis = Oulun Lippo Pesis  (2010)</t>
  </si>
  <si>
    <t>KeKi = Kempeleen Kiri  (1915),  kasvattajaseura</t>
  </si>
  <si>
    <t>25.4.2004   Kempele</t>
  </si>
  <si>
    <t>6.</t>
  </si>
  <si>
    <t>Lippo Jun  2</t>
  </si>
  <si>
    <t>Lippo Juniorit = Oulun Lippo Juniorit  (2003)</t>
  </si>
  <si>
    <t>4.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</si>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</sst>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164" fontId="2" fillId="3" borderId="3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28515625" customWidth="1"/>
    <col min="4" max="4" width="6.5703125" customWidth="1"/>
    <col min="5" max="9" width="5.42578125" customWidth="1"/>
    <col min="10" max="10" width="9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4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6"/>
      <c r="B1" s="64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2018</v>
      </c>
      <c r="Y4" s="12" t="s">
        <v>25</v>
      </c>
      <c r="Z4" s="1" t="s">
        <v>26</v>
      </c>
      <c r="AA4" s="12"/>
      <c r="AB4" s="12"/>
      <c r="AC4" s="12"/>
      <c r="AD4" s="12"/>
      <c r="AE4" s="12"/>
      <c r="AF4" s="65"/>
      <c r="AG4" s="66">
        <v>0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1</v>
      </c>
      <c r="AQ4" s="12">
        <v>1</v>
      </c>
      <c r="AR4" s="58">
        <v>0.25</v>
      </c>
      <c r="AS4" s="67">
        <v>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2019</v>
      </c>
      <c r="Y5" s="12" t="s">
        <v>30</v>
      </c>
      <c r="Z5" s="1" t="s">
        <v>31</v>
      </c>
      <c r="AA5" s="12">
        <v>7</v>
      </c>
      <c r="AB5" s="12">
        <v>1</v>
      </c>
      <c r="AC5" s="12">
        <v>2</v>
      </c>
      <c r="AD5" s="12">
        <v>10</v>
      </c>
      <c r="AE5" s="12">
        <v>37</v>
      </c>
      <c r="AF5" s="65">
        <v>0.77080000000000004</v>
      </c>
      <c r="AG5" s="19">
        <v>48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58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2020</v>
      </c>
      <c r="Y6" s="12" t="s">
        <v>33</v>
      </c>
      <c r="Z6" s="1" t="s">
        <v>31</v>
      </c>
      <c r="AA6" s="12">
        <v>8</v>
      </c>
      <c r="AB6" s="12">
        <v>0</v>
      </c>
      <c r="AC6" s="12">
        <v>6</v>
      </c>
      <c r="AD6" s="12">
        <v>9</v>
      </c>
      <c r="AE6" s="12">
        <v>35</v>
      </c>
      <c r="AF6" s="32">
        <v>0.61399999999999999</v>
      </c>
      <c r="AG6" s="19">
        <v>57</v>
      </c>
      <c r="AH6" s="40"/>
      <c r="AI6" s="7"/>
      <c r="AJ6" s="7"/>
      <c r="AK6" s="7" t="s">
        <v>34</v>
      </c>
      <c r="AL6" s="70"/>
      <c r="AM6" s="12"/>
      <c r="AN6" s="12"/>
      <c r="AO6" s="13"/>
      <c r="AP6" s="12"/>
      <c r="AQ6" s="12"/>
      <c r="AR6" s="68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3" t="s">
        <v>13</v>
      </c>
      <c r="Y7" s="11"/>
      <c r="Z7" s="9"/>
      <c r="AA7" s="36">
        <f>SUM(AA4:AA6)</f>
        <v>15</v>
      </c>
      <c r="AB7" s="36">
        <f t="shared" ref="AB7:AG7" si="2">SUM(AB4:AB6)</f>
        <v>1</v>
      </c>
      <c r="AC7" s="36">
        <f t="shared" si="2"/>
        <v>8</v>
      </c>
      <c r="AD7" s="36">
        <f t="shared" si="2"/>
        <v>19</v>
      </c>
      <c r="AE7" s="36">
        <f t="shared" si="2"/>
        <v>72</v>
      </c>
      <c r="AF7" s="37">
        <f>PRODUCT(AE7/AG7)</f>
        <v>0.68571428571428572</v>
      </c>
      <c r="AG7" s="21">
        <f t="shared" si="2"/>
        <v>105</v>
      </c>
      <c r="AH7" s="18"/>
      <c r="AI7" s="29"/>
      <c r="AJ7" s="41"/>
      <c r="AK7" s="42"/>
      <c r="AL7" s="10"/>
      <c r="AM7" s="36">
        <f>SUM(AM4:AM6)</f>
        <v>2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1</v>
      </c>
      <c r="AQ7" s="36">
        <f t="shared" si="3"/>
        <v>1</v>
      </c>
      <c r="AR7" s="37">
        <f>PRODUCT(AQ7/AS7)</f>
        <v>0.25</v>
      </c>
      <c r="AS7" s="39">
        <f>SUM(AS4:AS6)</f>
        <v>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16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59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 t="s">
        <v>27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59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69" t="s">
        <v>32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17</v>
      </c>
      <c r="F12" s="47">
        <f>PRODUCT(AB7+AN7)</f>
        <v>1</v>
      </c>
      <c r="G12" s="47">
        <f>PRODUCT(AC7+AO7)</f>
        <v>8</v>
      </c>
      <c r="H12" s="47">
        <f>PRODUCT(AD7+AP7)</f>
        <v>20</v>
      </c>
      <c r="I12" s="47">
        <f>PRODUCT(AE7+AQ7)</f>
        <v>73</v>
      </c>
      <c r="J12" s="59">
        <f>PRODUCT(I12/K12)</f>
        <v>0.66972477064220182</v>
      </c>
      <c r="K12" s="10">
        <f>PRODUCT(AG7+AS7)</f>
        <v>109</v>
      </c>
      <c r="L12" s="53">
        <f>PRODUCT((F12+G12)/E12)</f>
        <v>0.52941176470588236</v>
      </c>
      <c r="M12" s="53">
        <f>PRODUCT(H12/E12)</f>
        <v>1.1764705882352942</v>
      </c>
      <c r="N12" s="53">
        <f>PRODUCT((F12+G12+H12)/E12)</f>
        <v>1.7058823529411764</v>
      </c>
      <c r="O12" s="53">
        <f>PRODUCT(I12/E12)</f>
        <v>4.2941176470588234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17</v>
      </c>
      <c r="F13" s="47">
        <f t="shared" ref="F13:I13" si="4">SUM(F10:F12)</f>
        <v>1</v>
      </c>
      <c r="G13" s="47">
        <f t="shared" si="4"/>
        <v>8</v>
      </c>
      <c r="H13" s="47">
        <f t="shared" si="4"/>
        <v>20</v>
      </c>
      <c r="I13" s="47">
        <f t="shared" si="4"/>
        <v>73</v>
      </c>
      <c r="J13" s="59">
        <f>PRODUCT(I13/K13)</f>
        <v>0.66972477064220182</v>
      </c>
      <c r="K13" s="16">
        <f>SUM(K10:K12)</f>
        <v>109</v>
      </c>
      <c r="L13" s="53">
        <f>PRODUCT((F13+G13)/E13)</f>
        <v>0.52941176470588236</v>
      </c>
      <c r="M13" s="53">
        <f>PRODUCT(H13/E13)</f>
        <v>1.1764705882352942</v>
      </c>
      <c r="N13" s="53">
        <f>PRODUCT((F13+G13+H13)/E13)</f>
        <v>1.7058823529411764</v>
      </c>
      <c r="O13" s="53">
        <f>PRODUCT(I13/E13)</f>
        <v>4.2941176470588234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H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2020-08-29T09:23:19Z</dcterms:modified>
</cp:coreProperties>
</file>