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O12" i="1" l="1"/>
  <c r="O11" i="1"/>
  <c r="O10" i="1"/>
  <c r="O9" i="1"/>
  <c r="O8" i="1"/>
  <c r="O7" i="1"/>
  <c r="O6" i="1"/>
  <c r="O5" i="1"/>
  <c r="O14" i="1"/>
  <c r="M12" i="1"/>
  <c r="M8" i="1"/>
  <c r="M7" i="1"/>
  <c r="M6" i="1"/>
  <c r="M5" i="1"/>
  <c r="M4" i="1"/>
  <c r="M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D15" i="1"/>
  <c r="O18" i="1"/>
  <c r="O21" i="1" s="1"/>
  <c r="N18" i="1"/>
  <c r="F21" i="1" l="1"/>
  <c r="K21" i="1" s="1"/>
  <c r="K18" i="1"/>
  <c r="H21" i="1"/>
  <c r="L21" i="1" s="1"/>
  <c r="L18" i="1"/>
  <c r="I21" i="1"/>
  <c r="M18" i="1"/>
  <c r="M21" i="1" l="1"/>
</calcChain>
</file>

<file path=xl/sharedStrings.xml><?xml version="1.0" encoding="utf-8"?>
<sst xmlns="http://schemas.openxmlformats.org/spreadsheetml/2006/main" count="88" uniqueCount="55">
  <si>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</si>
  <si>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</si>
  <si>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</si>
  <si>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</si>
  <si>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</si>
  <si>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</si>
  <si>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</si>
  <si>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</si>
  <si>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</si>
  <si>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</si>
  <si>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</si>
  <si>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</si>
  <si>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</si>
  <si>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</si>
  <si>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</si>
  <si>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</si>
  <si>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</si>
  <si>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</si>
  <si>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</si>
  <si>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</si>
  <si>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</si>
  <si>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</si>
  <si>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</si>
  <si>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</si>
  <si>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</si>
  <si>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</si>
  <si>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</si>
  <si>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</si>
  <si>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</si>
  <si>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</si>
  <si>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</si>
  <si>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</si>
  <si>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</si>
  <si>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</si>
  <si>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</si>
  <si>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Roponen</t>
  </si>
  <si>
    <t>5.</t>
  </si>
  <si>
    <t>Roihu</t>
  </si>
  <si>
    <t>----</t>
  </si>
  <si>
    <t>7.</t>
  </si>
  <si>
    <t>play off</t>
  </si>
  <si>
    <t>12.</t>
  </si>
  <si>
    <t>8.</t>
  </si>
  <si>
    <t>10.</t>
  </si>
  <si>
    <t>superpesiskarsinta</t>
  </si>
  <si>
    <t>4.11.1967</t>
  </si>
  <si>
    <t>Roihu = Roihu, Helsinki  (1957)</t>
  </si>
  <si>
    <t>HP</t>
  </si>
  <si>
    <t>ykköspesis</t>
  </si>
  <si>
    <t>HP = Haminan Palloilijat  (1928)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</si>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</sst>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36</v>
      </c>
      <c r="D4" s="29" t="s">
        <v>37</v>
      </c>
      <c r="E4" s="27">
        <v>6</v>
      </c>
      <c r="F4" s="27">
        <v>0</v>
      </c>
      <c r="G4" s="27">
        <v>1</v>
      </c>
      <c r="H4" s="27">
        <v>5</v>
      </c>
      <c r="I4" s="27">
        <v>12</v>
      </c>
      <c r="J4" s="27">
        <v>2</v>
      </c>
      <c r="K4" s="27">
        <v>4</v>
      </c>
      <c r="L4" s="27">
        <v>5</v>
      </c>
      <c r="M4" s="27">
        <f>PRODUCT(F4+G4)</f>
        <v>1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39</v>
      </c>
      <c r="D5" s="29" t="s">
        <v>37</v>
      </c>
      <c r="E5" s="27">
        <v>18</v>
      </c>
      <c r="F5" s="27">
        <v>0</v>
      </c>
      <c r="G5" s="27">
        <v>8</v>
      </c>
      <c r="H5" s="27">
        <v>12</v>
      </c>
      <c r="I5" s="27">
        <v>38</v>
      </c>
      <c r="J5" s="27">
        <v>5</v>
      </c>
      <c r="K5" s="27">
        <v>9</v>
      </c>
      <c r="L5" s="27">
        <v>16</v>
      </c>
      <c r="M5" s="27">
        <f>SUM(F5+G5)</f>
        <v>8</v>
      </c>
      <c r="N5" s="61">
        <v>0.44900000000000001</v>
      </c>
      <c r="O5" s="37">
        <f t="shared" ref="O5:O12" si="0">PRODUCT(I5/N5)</f>
        <v>84.632516703786195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39</v>
      </c>
      <c r="D6" s="29" t="s">
        <v>37</v>
      </c>
      <c r="E6" s="27">
        <v>21</v>
      </c>
      <c r="F6" s="27">
        <v>2</v>
      </c>
      <c r="G6" s="27">
        <v>22</v>
      </c>
      <c r="H6" s="27">
        <v>15</v>
      </c>
      <c r="I6" s="27">
        <v>69</v>
      </c>
      <c r="J6" s="27">
        <v>10</v>
      </c>
      <c r="K6" s="27">
        <v>11</v>
      </c>
      <c r="L6" s="27">
        <v>24</v>
      </c>
      <c r="M6" s="27">
        <f>SUM(F6+G6)</f>
        <v>24</v>
      </c>
      <c r="N6" s="61">
        <v>0.51500000000000001</v>
      </c>
      <c r="O6" s="37">
        <f t="shared" si="0"/>
        <v>133.98058252427185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39</v>
      </c>
      <c r="D7" s="29" t="s">
        <v>37</v>
      </c>
      <c r="E7" s="27">
        <v>17</v>
      </c>
      <c r="F7" s="27">
        <v>1</v>
      </c>
      <c r="G7" s="27">
        <v>12</v>
      </c>
      <c r="H7" s="27">
        <v>14</v>
      </c>
      <c r="I7" s="27">
        <v>44</v>
      </c>
      <c r="J7" s="27">
        <v>16</v>
      </c>
      <c r="K7" s="27">
        <v>6</v>
      </c>
      <c r="L7" s="27">
        <v>9</v>
      </c>
      <c r="M7" s="27">
        <f>SUM(F7+G7)</f>
        <v>13</v>
      </c>
      <c r="N7" s="61">
        <v>0.47299999999999998</v>
      </c>
      <c r="O7" s="37">
        <f t="shared" si="0"/>
        <v>93.023255813953497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39</v>
      </c>
      <c r="D8" s="29" t="s">
        <v>37</v>
      </c>
      <c r="E8" s="27">
        <v>24</v>
      </c>
      <c r="F8" s="27">
        <v>1</v>
      </c>
      <c r="G8" s="27">
        <v>12</v>
      </c>
      <c r="H8" s="27">
        <v>17</v>
      </c>
      <c r="I8" s="27">
        <v>72</v>
      </c>
      <c r="J8" s="27">
        <v>22</v>
      </c>
      <c r="K8" s="27">
        <v>18</v>
      </c>
      <c r="L8" s="27">
        <v>19</v>
      </c>
      <c r="M8" s="27">
        <f>SUM(F8+G8)</f>
        <v>13</v>
      </c>
      <c r="N8" s="61">
        <v>0.44400000000000001</v>
      </c>
      <c r="O8" s="37">
        <f t="shared" si="0"/>
        <v>162.16216216216216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41</v>
      </c>
      <c r="D9" s="29" t="s">
        <v>37</v>
      </c>
      <c r="E9" s="27">
        <v>24</v>
      </c>
      <c r="F9" s="27">
        <v>1</v>
      </c>
      <c r="G9" s="27">
        <v>22</v>
      </c>
      <c r="H9" s="27">
        <v>9</v>
      </c>
      <c r="I9" s="27">
        <v>72</v>
      </c>
      <c r="J9" s="27">
        <v>10</v>
      </c>
      <c r="K9" s="27">
        <v>17</v>
      </c>
      <c r="L9" s="27">
        <v>22</v>
      </c>
      <c r="M9" s="27">
        <v>23</v>
      </c>
      <c r="N9" s="61">
        <v>0.5</v>
      </c>
      <c r="O9" s="37">
        <f t="shared" si="0"/>
        <v>144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42</v>
      </c>
      <c r="D10" s="29" t="s">
        <v>37</v>
      </c>
      <c r="E10" s="27">
        <v>21</v>
      </c>
      <c r="F10" s="27">
        <v>1</v>
      </c>
      <c r="G10" s="27">
        <v>9</v>
      </c>
      <c r="H10" s="27">
        <v>19</v>
      </c>
      <c r="I10" s="27">
        <v>54</v>
      </c>
      <c r="J10" s="27">
        <v>17</v>
      </c>
      <c r="K10" s="27">
        <v>14</v>
      </c>
      <c r="L10" s="27">
        <v>13</v>
      </c>
      <c r="M10" s="27">
        <v>10</v>
      </c>
      <c r="N10" s="62">
        <v>0.432</v>
      </c>
      <c r="O10" s="37">
        <f t="shared" si="0"/>
        <v>125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42</v>
      </c>
      <c r="D11" s="29" t="s">
        <v>37</v>
      </c>
      <c r="E11" s="27">
        <v>23</v>
      </c>
      <c r="F11" s="27">
        <v>0</v>
      </c>
      <c r="G11" s="27">
        <v>5</v>
      </c>
      <c r="H11" s="27">
        <v>9</v>
      </c>
      <c r="I11" s="27">
        <v>43</v>
      </c>
      <c r="J11" s="27">
        <v>12</v>
      </c>
      <c r="K11" s="27">
        <v>10</v>
      </c>
      <c r="L11" s="27">
        <v>16</v>
      </c>
      <c r="M11" s="27">
        <v>5</v>
      </c>
      <c r="N11" s="62">
        <v>0.39800000000000002</v>
      </c>
      <c r="O11" s="37">
        <f t="shared" si="0"/>
        <v>108.04020100502512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43</v>
      </c>
      <c r="D12" s="29" t="s">
        <v>37</v>
      </c>
      <c r="E12" s="27">
        <v>24</v>
      </c>
      <c r="F12" s="27">
        <v>1</v>
      </c>
      <c r="G12" s="27">
        <v>10</v>
      </c>
      <c r="H12" s="27">
        <v>23</v>
      </c>
      <c r="I12" s="27">
        <v>74</v>
      </c>
      <c r="J12" s="27">
        <v>31</v>
      </c>
      <c r="K12" s="27">
        <v>16</v>
      </c>
      <c r="L12" s="27">
        <v>16</v>
      </c>
      <c r="M12" s="27">
        <f>PRODUCT(F12+G12)</f>
        <v>11</v>
      </c>
      <c r="N12" s="61">
        <v>0.47699999999999998</v>
      </c>
      <c r="O12" s="37">
        <f t="shared" si="0"/>
        <v>155.13626834381552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3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5">
        <v>1998</v>
      </c>
      <c r="C13" s="65"/>
      <c r="D13" s="66" t="s">
        <v>47</v>
      </c>
      <c r="E13" s="67"/>
      <c r="F13" s="68" t="s">
        <v>48</v>
      </c>
      <c r="G13" s="69"/>
      <c r="H13" s="70"/>
      <c r="I13" s="65"/>
      <c r="J13" s="65"/>
      <c r="K13" s="65"/>
      <c r="L13" s="65"/>
      <c r="M13" s="65"/>
      <c r="N13" s="71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SUM(E4:E12)</f>
        <v>178</v>
      </c>
      <c r="F14" s="19">
        <f t="shared" si="1"/>
        <v>7</v>
      </c>
      <c r="G14" s="19">
        <f t="shared" si="1"/>
        <v>101</v>
      </c>
      <c r="H14" s="19">
        <f t="shared" si="1"/>
        <v>123</v>
      </c>
      <c r="I14" s="19">
        <f t="shared" si="1"/>
        <v>478</v>
      </c>
      <c r="J14" s="19">
        <f t="shared" si="1"/>
        <v>125</v>
      </c>
      <c r="K14" s="19">
        <f t="shared" si="1"/>
        <v>105</v>
      </c>
      <c r="L14" s="19">
        <f t="shared" si="1"/>
        <v>140</v>
      </c>
      <c r="M14" s="19">
        <f t="shared" si="1"/>
        <v>108</v>
      </c>
      <c r="N14" s="31">
        <f>PRODUCT(466/O14)</f>
        <v>0.46323219387069925</v>
      </c>
      <c r="O14" s="32">
        <f t="shared" ref="O14:AE14" si="2">SUM(O4:O12)</f>
        <v>1005.9749865530143</v>
      </c>
      <c r="P14" s="19">
        <f t="shared" si="2"/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413.66666666666663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50</v>
      </c>
      <c r="Q17" s="13"/>
      <c r="R17" s="13"/>
      <c r="S17" s="13"/>
      <c r="T17" s="72"/>
      <c r="U17" s="72"/>
      <c r="V17" s="72"/>
      <c r="W17" s="72"/>
      <c r="X17" s="72"/>
      <c r="Y17" s="13"/>
      <c r="Z17" s="13"/>
      <c r="AA17" s="13"/>
      <c r="AB17" s="12"/>
      <c r="AC17" s="13"/>
      <c r="AD17" s="13"/>
      <c r="AE17" s="13"/>
      <c r="AF17" s="7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178</v>
      </c>
      <c r="F18" s="27">
        <f>PRODUCT(F14)</f>
        <v>7</v>
      </c>
      <c r="G18" s="27">
        <f>PRODUCT(G14)</f>
        <v>101</v>
      </c>
      <c r="H18" s="27">
        <f>PRODUCT(H14)</f>
        <v>123</v>
      </c>
      <c r="I18" s="27">
        <f>PRODUCT(I14)</f>
        <v>478</v>
      </c>
      <c r="J18" s="1"/>
      <c r="K18" s="43">
        <f>PRODUCT((F18+G18)/E18)</f>
        <v>0.6067415730337079</v>
      </c>
      <c r="L18" s="43">
        <f>PRODUCT(H18/E18)</f>
        <v>0.6910112359550562</v>
      </c>
      <c r="M18" s="43">
        <f>PRODUCT(I18/E18)</f>
        <v>2.6853932584269664</v>
      </c>
      <c r="N18" s="30">
        <f>PRODUCT(N14)</f>
        <v>0.46323219387069925</v>
      </c>
      <c r="O18" s="25">
        <f>PRODUCT(O14)</f>
        <v>1005.9749865530143</v>
      </c>
      <c r="P18" s="74" t="s">
        <v>51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6"/>
      <c r="AE18" s="78"/>
      <c r="AF18" s="7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80" t="s">
        <v>52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2"/>
      <c r="AD19" s="82"/>
      <c r="AE19" s="84"/>
      <c r="AF19" s="8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80" t="s">
        <v>53</v>
      </c>
      <c r="Q20" s="81"/>
      <c r="R20" s="81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2"/>
      <c r="AD20" s="82"/>
      <c r="AE20" s="84"/>
      <c r="AF20" s="8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178</v>
      </c>
      <c r="F21" s="19">
        <f>SUM(F18:F20)</f>
        <v>7</v>
      </c>
      <c r="G21" s="19">
        <f>SUM(G18:G20)</f>
        <v>101</v>
      </c>
      <c r="H21" s="19">
        <f>SUM(H18:H20)</f>
        <v>123</v>
      </c>
      <c r="I21" s="19">
        <f>SUM(I18:I20)</f>
        <v>478</v>
      </c>
      <c r="J21" s="1"/>
      <c r="K21" s="55">
        <f>PRODUCT((F21+G21)/E21)</f>
        <v>0.6067415730337079</v>
      </c>
      <c r="L21" s="55">
        <f>PRODUCT(H21/E21)</f>
        <v>0.6910112359550562</v>
      </c>
      <c r="M21" s="55">
        <f>PRODUCT(I21/E21)</f>
        <v>2.6853932584269664</v>
      </c>
      <c r="N21" s="31">
        <v>0.46300000000000002</v>
      </c>
      <c r="O21" s="25">
        <f>SUM(O18:O20)</f>
        <v>1005.9749865530143</v>
      </c>
      <c r="P21" s="86" t="s">
        <v>54</v>
      </c>
      <c r="Q21" s="87"/>
      <c r="R21" s="87"/>
      <c r="S21" s="88"/>
      <c r="T21" s="88"/>
      <c r="U21" s="88"/>
      <c r="V21" s="88"/>
      <c r="W21" s="88"/>
      <c r="X21" s="88"/>
      <c r="Y21" s="88"/>
      <c r="Z21" s="88"/>
      <c r="AA21" s="88"/>
      <c r="AB21" s="89"/>
      <c r="AC21" s="88"/>
      <c r="AD21" s="88"/>
      <c r="AE21" s="90"/>
      <c r="AF21" s="9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64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2019-01-30T15:46:48Z</dcterms:modified>
</cp:coreProperties>
</file>