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E6" i="4"/>
  <c r="AD6" i="4"/>
  <c r="AC6" i="4"/>
  <c r="AB6" i="4"/>
  <c r="AA6" i="4"/>
  <c r="AG6" i="4" l="1"/>
  <c r="W6" i="4"/>
  <c r="U6" i="4"/>
  <c r="T6" i="4"/>
  <c r="S6" i="4"/>
  <c r="R6" i="4"/>
  <c r="Q6" i="4"/>
  <c r="K6" i="4"/>
  <c r="I6" i="4"/>
  <c r="H6" i="4"/>
  <c r="G6" i="4"/>
  <c r="F6" i="4"/>
  <c r="E6" i="4"/>
  <c r="AR6" i="4" l="1"/>
  <c r="AF6" i="4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<sst xmlns="http://schemas.openxmlformats.org/spreadsheetml/2006/main" count="72" uniqueCount="30">
  <si>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</si>
  <si>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</si>
  <si>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</si>
  <si>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</si>
  <si>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</si>
  <si>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</si>
  <si>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</si>
  <si>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</si>
  <si>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</si>
  <si>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</si>
  <si>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</si>
  <si>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</si>
  <si>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</si>
  <si>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</si>
  <si>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</si>
  <si>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</si>
  <si>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</si>
  <si>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</si>
  <si>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</si>
  <si>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</si>
  <si>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</si>
  <si>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</si>
  <si>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</si>
  <si>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</si>
  <si>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1.</t>
  </si>
  <si>
    <t>Lohi</t>
  </si>
  <si>
    <t>Lohi = Jyväskylän Lohi  (1924)</t>
  </si>
  <si>
    <t>Kiri = Jyväskylän Kiri  (1930),  kasvattajaseura</t>
  </si>
  <si>
    <t>Matias Romo</t>
  </si>
  <si>
    <t>1.8.2002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</si>
</sst>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24</v>
      </c>
      <c r="Z4" s="1" t="s">
        <v>25</v>
      </c>
      <c r="AA4" s="12">
        <v>7</v>
      </c>
      <c r="AB4" s="12">
        <v>0</v>
      </c>
      <c r="AC4" s="12">
        <v>1</v>
      </c>
      <c r="AD4" s="12">
        <v>8</v>
      </c>
      <c r="AE4" s="12">
        <v>16</v>
      </c>
      <c r="AF4" s="65">
        <v>0.8</v>
      </c>
      <c r="AG4" s="19">
        <v>20</v>
      </c>
      <c r="AH4" s="58"/>
      <c r="AI4" s="7"/>
      <c r="AJ4" s="7"/>
      <c r="AK4" s="7"/>
      <c r="AM4" s="12">
        <v>5</v>
      </c>
      <c r="AN4" s="12">
        <v>0</v>
      </c>
      <c r="AO4" s="12">
        <v>0</v>
      </c>
      <c r="AP4" s="12">
        <v>2</v>
      </c>
      <c r="AQ4" s="12">
        <v>6</v>
      </c>
      <c r="AR4" s="66">
        <v>0.4</v>
      </c>
      <c r="AS4" s="19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24</v>
      </c>
      <c r="Z5" s="1" t="s">
        <v>25</v>
      </c>
      <c r="AA5" s="12">
        <v>6</v>
      </c>
      <c r="AB5" s="12">
        <v>0</v>
      </c>
      <c r="AC5" s="12">
        <v>0</v>
      </c>
      <c r="AD5" s="12">
        <v>6</v>
      </c>
      <c r="AE5" s="12">
        <v>14</v>
      </c>
      <c r="AF5" s="32">
        <v>0.41170000000000001</v>
      </c>
      <c r="AG5" s="19">
        <v>34</v>
      </c>
      <c r="AH5" s="58"/>
      <c r="AI5" s="7"/>
      <c r="AJ5" s="7"/>
      <c r="AK5" s="7"/>
      <c r="AL5" s="6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 t="shared" ref="AB6:AE6" si="2">SUM(AB4:AB5)</f>
        <v>0</v>
      </c>
      <c r="AC6" s="36">
        <f t="shared" si="2"/>
        <v>1</v>
      </c>
      <c r="AD6" s="36">
        <f t="shared" si="2"/>
        <v>14</v>
      </c>
      <c r="AE6" s="36">
        <f t="shared" si="2"/>
        <v>30</v>
      </c>
      <c r="AF6" s="37">
        <f>PRODUCT(AE6/AG6)</f>
        <v>0.55555555555555558</v>
      </c>
      <c r="AG6" s="21">
        <f t="shared" ref="AB6:AG6" si="3">SUM(AG4:AG5)</f>
        <v>54</v>
      </c>
      <c r="AH6" s="18"/>
      <c r="AI6" s="29"/>
      <c r="AJ6" s="62"/>
      <c r="AK6" s="63"/>
      <c r="AL6" s="10"/>
      <c r="AM6" s="36">
        <f>SUM(AM4:AM5)</f>
        <v>5</v>
      </c>
      <c r="AN6" s="36">
        <f t="shared" ref="AN6" si="4">SUM(AN4:AN5)</f>
        <v>0</v>
      </c>
      <c r="AO6" s="36">
        <f t="shared" ref="AO6" si="5">SUM(AO4:AO5)</f>
        <v>0</v>
      </c>
      <c r="AP6" s="36">
        <f t="shared" ref="AP6" si="6">SUM(AP4:AP5)</f>
        <v>2</v>
      </c>
      <c r="AQ6" s="36">
        <f t="shared" ref="AQ6" si="7">SUM(AQ4:AQ5)</f>
        <v>6</v>
      </c>
      <c r="AR6" s="37">
        <f>PRODUCT(AQ6/AS6)</f>
        <v>0.4</v>
      </c>
      <c r="AS6" s="39">
        <f t="shared" ref="AS6" si="8"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27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6" t="s">
        <v>26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18</v>
      </c>
      <c r="F11" s="45">
        <f>PRODUCT(AB6+AN6)</f>
        <v>0</v>
      </c>
      <c r="G11" s="45">
        <f>PRODUCT(AC6+AO6)</f>
        <v>1</v>
      </c>
      <c r="H11" s="45">
        <f>PRODUCT(AD6+AP6)</f>
        <v>16</v>
      </c>
      <c r="I11" s="45">
        <f>PRODUCT(AE6+AQ6)</f>
        <v>36</v>
      </c>
      <c r="J11" s="57">
        <f>PRODUCT(I11/K11)</f>
        <v>0.52173913043478259</v>
      </c>
      <c r="K11" s="10">
        <f>PRODUCT(AG6+AS6)</f>
        <v>69</v>
      </c>
      <c r="L11" s="51">
        <f>PRODUCT((F11+G11)/E11)</f>
        <v>5.5555555555555552E-2</v>
      </c>
      <c r="M11" s="51">
        <f>PRODUCT(H11/E11)</f>
        <v>0.88888888888888884</v>
      </c>
      <c r="N11" s="51">
        <f>PRODUCT((F11+G11+H11)/E11)</f>
        <v>0.94444444444444442</v>
      </c>
      <c r="O11" s="51">
        <f>PRODUCT(I11/E11)</f>
        <v>2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18</v>
      </c>
      <c r="F12" s="45">
        <f t="shared" ref="F12:I12" si="9">SUM(F9:F11)</f>
        <v>0</v>
      </c>
      <c r="G12" s="45">
        <f t="shared" si="9"/>
        <v>1</v>
      </c>
      <c r="H12" s="45">
        <f t="shared" si="9"/>
        <v>16</v>
      </c>
      <c r="I12" s="45">
        <f t="shared" si="9"/>
        <v>36</v>
      </c>
      <c r="J12" s="57">
        <f>PRODUCT(I12/K12)</f>
        <v>0.52173913043478259</v>
      </c>
      <c r="K12" s="16">
        <f>SUM(K9:K11)</f>
        <v>69</v>
      </c>
      <c r="L12" s="51">
        <f>PRODUCT((F12+G12)/E12)</f>
        <v>5.5555555555555552E-2</v>
      </c>
      <c r="M12" s="51">
        <f>PRODUCT(H12/E12)</f>
        <v>0.88888888888888884</v>
      </c>
      <c r="N12" s="51">
        <f>PRODUCT((F12+G12+H12)/E12)</f>
        <v>0.94444444444444442</v>
      </c>
      <c r="O12" s="51">
        <f>PRODUCT(I12/E12)</f>
        <v>2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2020-09-06T09:59:35Z</dcterms:modified>
</cp:coreProperties>
</file>