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O6" i="1" l="1"/>
  <c r="O14" i="1" l="1"/>
  <c r="AJ14" i="1"/>
  <c r="AI14" i="1"/>
  <c r="AH14" i="1"/>
  <c r="AG14" i="1"/>
  <c r="AF14" i="1"/>
  <c r="AE14" i="1"/>
  <c r="AD14" i="1"/>
  <c r="AC14" i="1"/>
  <c r="AB14" i="1"/>
  <c r="AA14" i="1"/>
  <c r="Z14" i="1"/>
  <c r="Y14" i="1"/>
  <c r="I19" i="1" s="1"/>
  <c r="X14" i="1"/>
  <c r="H19" i="1" s="1"/>
  <c r="W14" i="1"/>
  <c r="G19" i="1" s="1"/>
  <c r="V14" i="1"/>
  <c r="F19" i="1" s="1"/>
  <c r="U14" i="1"/>
  <c r="E19" i="1" s="1"/>
  <c r="M14" i="1"/>
  <c r="L14" i="1"/>
  <c r="K14" i="1"/>
  <c r="J14" i="1"/>
  <c r="I14" i="1"/>
  <c r="I18" i="1" s="1"/>
  <c r="H14" i="1"/>
  <c r="H18" i="1" s="1"/>
  <c r="G14" i="1"/>
  <c r="G18" i="1" s="1"/>
  <c r="F14" i="1"/>
  <c r="F18" i="1" s="1"/>
  <c r="E14" i="1"/>
  <c r="E18" i="1" s="1"/>
  <c r="K18" i="1" l="1"/>
  <c r="G21" i="1"/>
  <c r="L19" i="1"/>
  <c r="L18" i="1"/>
  <c r="H21" i="1"/>
  <c r="I21" i="1"/>
  <c r="M18" i="1"/>
  <c r="E21" i="1"/>
  <c r="D15" i="1"/>
  <c r="K19" i="1"/>
  <c r="F21" i="1"/>
  <c r="M21" i="1"/>
  <c r="M19" i="1"/>
  <c r="N19" i="1"/>
  <c r="N14" i="1"/>
  <c r="N18" i="1" s="1"/>
  <c r="O18" i="1"/>
  <c r="O21" i="1" s="1"/>
  <c r="N21" i="1" s="1"/>
  <c r="K21" i="1" l="1"/>
  <c r="L21" i="1"/>
</calcChain>
</file>

<file path=xl/sharedStrings.xml><?xml version="1.0" encoding="utf-8"?>
<sst xmlns="http://schemas.openxmlformats.org/spreadsheetml/2006/main" count="200" uniqueCount="121">
  <si>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</si>
  <si>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</si>
  <si>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</si>
  <si>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</si>
  <si>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</si>
  <si>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</si>
  <si>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</si>
  <si>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</si>
  <si>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</si>
  <si>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</si>
  <si>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</si>
  <si>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</si>
  <si>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</si>
  <si>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</si>
  <si>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</si>
  <si>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</si>
  <si>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</si>
  <si>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</si>
  <si>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</si>
  <si>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</si>
  <si>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</si>
  <si>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</si>
  <si>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</si>
  <si>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</si>
  <si>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</si>
  <si>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</si>
  <si>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</si>
  <si>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</si>
  <si>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</si>
  <si>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</si>
  <si>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</si>
  <si>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</si>
  <si>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</si>
  <si>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</si>
  <si>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</si>
  <si>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Pesä Ysit</t>
  </si>
  <si>
    <t>1.  ottelu</t>
  </si>
  <si>
    <t>2.  ottelu</t>
  </si>
  <si>
    <t>Seurat</t>
  </si>
  <si>
    <t>Pesä Ysit = Pesä Ysit, Lappeenranta  (1976),  kasvattajaseura</t>
  </si>
  <si>
    <t>Pesä Ysit  2</t>
  </si>
  <si>
    <t>15.05. 2013  Pesä Ysit - Roihu  2-0  (12-10, 6-2)</t>
  </si>
  <si>
    <t>17.05. 2013  Räpsä - Pesä Ysit  0-2  (6-7, 0-10)</t>
  </si>
  <si>
    <t>Marianne Roiha</t>
  </si>
  <si>
    <t>28.7.1996   Taipalsaari</t>
  </si>
  <si>
    <t>suomensarja</t>
  </si>
  <si>
    <t>9.  ottelu</t>
  </si>
  <si>
    <t>16.07. 2013  Pesä Ysit - ViU  2-0  (3-2, 5-1)</t>
  </si>
  <si>
    <t>12.  ottelu</t>
  </si>
  <si>
    <t>28.07. 2013  Virkiä - Pesä Ysit  2-0  (11-4, 1-0)</t>
  </si>
  <si>
    <t>4.</t>
  </si>
  <si>
    <t>9.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</si>
  <si>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</si>
  <si>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</si>
  <si>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</si>
  <si>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</si>
  <si>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</si>
  <si>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</si>
  <si>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</si>
  <si>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</si>
  <si>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</si>
  <si>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</si>
  <si>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</si>
  <si>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</si>
  <si>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</si>
  <si>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</si>
  <si>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</si>
  <si>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</si>
  <si>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3v</t>
  </si>
  <si>
    <t>I p</t>
  </si>
  <si>
    <t>Iivo Parviainen</t>
  </si>
  <si>
    <t>27.06. 2015  Hyvinkää</t>
  </si>
  <si>
    <t>jok</t>
  </si>
  <si>
    <t>A</t>
  </si>
  <si>
    <t>Teemu Körkkö</t>
  </si>
  <si>
    <t>NAISET</t>
  </si>
  <si>
    <t>02.07. 2016  Kouvola</t>
  </si>
  <si>
    <t>Saku Komulainen</t>
  </si>
  <si>
    <t>3267</t>
  </si>
  <si>
    <t>Ikä ensimmäisessä ottelussa</t>
  </si>
  <si>
    <t>II p</t>
  </si>
  <si>
    <t>19 v  11 kk  4 pv</t>
  </si>
  <si>
    <t>8.</t>
  </si>
  <si>
    <t xml:space="preserve">  0-2  (3-11, 2-4)</t>
  </si>
  <si>
    <t>6/9</t>
  </si>
  <si>
    <t>4/6</t>
  </si>
  <si>
    <t>1/2</t>
  </si>
  <si>
    <t>1/1</t>
  </si>
  <si>
    <t xml:space="preserve">  2-0  (3-1, 5-4)</t>
  </si>
  <si>
    <t>9/11</t>
  </si>
  <si>
    <t>3/5</t>
  </si>
  <si>
    <t>2/2</t>
  </si>
  <si>
    <t>5/6</t>
  </si>
  <si>
    <t>4/5</t>
  </si>
  <si>
    <t>15/20</t>
  </si>
  <si>
    <t>7/9</t>
  </si>
  <si>
    <t>3/4</t>
  </si>
  <si>
    <t>3/3</t>
  </si>
  <si>
    <t>06.07. 2019  Seinäjoki</t>
  </si>
  <si>
    <t xml:space="preserve">  0-1 (1-2, 4-4)</t>
  </si>
  <si>
    <t>s</t>
  </si>
  <si>
    <t>2/5</t>
  </si>
  <si>
    <t>0/2</t>
  </si>
  <si>
    <t>Jussi Viljanen</t>
  </si>
  <si>
    <t>3911</t>
  </si>
  <si>
    <t xml:space="preserve">  0-2  (2-10, 1-7)</t>
  </si>
  <si>
    <t>7/11</t>
  </si>
  <si>
    <t>4/7</t>
  </si>
  <si>
    <t>2/3</t>
  </si>
  <si>
    <t xml:space="preserve">Lyöty </t>
  </si>
  <si>
    <t xml:space="preserve">Tuotu </t>
  </si>
  <si>
    <t>16 v   9 kk 17 pv</t>
  </si>
  <si>
    <t>16 v 11 kk 18 pv</t>
  </si>
  <si>
    <t>16 v   9 kk 19 pv</t>
  </si>
  <si>
    <t>17 v   0 kk   0 pv</t>
  </si>
  <si>
    <t>L+T</t>
  </si>
  <si>
    <t>6.</t>
  </si>
  <si>
    <t xml:space="preserve"> Kultakypärä  2019</t>
  </si>
  <si>
    <t>JoMa</t>
  </si>
  <si>
    <t>JoMa = Joensuun Maila  (1957)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</si>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</sst>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9" borderId="3" xfId="0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9" borderId="10" xfId="0" applyFont="1" applyFill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165" fontId="1" fillId="9" borderId="12" xfId="1" applyNumberFormat="1" applyFont="1" applyFill="1" applyBorder="1" applyAlignment="1"/>
    <xf numFmtId="165" fontId="1" fillId="2" borderId="0" xfId="1" applyNumberFormat="1" applyFont="1" applyFill="1" applyBorder="1" applyAlignment="1"/>
    <xf numFmtId="0" fontId="1" fillId="9" borderId="14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49" fontId="1" fillId="9" borderId="14" xfId="0" applyNumberFormat="1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12.710937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7109375" style="64" customWidth="1"/>
    <col min="16" max="19" width="5.7109375" style="64" customWidth="1"/>
    <col min="20" max="20" width="0.7109375" style="64" customWidth="1"/>
    <col min="21" max="28" width="5.7109375" style="64" customWidth="1"/>
    <col min="29" max="36" width="5.7109375" style="26" customWidth="1"/>
    <col min="37" max="37" width="67" style="26" customWidth="1"/>
    <col min="38" max="16384" width="9.140625" style="26"/>
  </cols>
  <sheetData>
    <row r="1" spans="1:42" s="9" customFormat="1" ht="15" customHeight="1" x14ac:dyDescent="0.2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3"/>
      <c r="N1" s="3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7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23"/>
      <c r="AL2" s="24"/>
      <c r="AM2" s="24"/>
      <c r="AN2" s="24"/>
      <c r="AO2" s="24"/>
      <c r="AP2" s="7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14</v>
      </c>
      <c r="Q3" s="18" t="s">
        <v>15</v>
      </c>
      <c r="R3" s="18" t="s">
        <v>115</v>
      </c>
      <c r="S3" s="18" t="s">
        <v>3</v>
      </c>
      <c r="T3" s="25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24</v>
      </c>
      <c r="AF3" s="18" t="s">
        <v>25</v>
      </c>
      <c r="AG3" s="15" t="s">
        <v>26</v>
      </c>
      <c r="AH3" s="15" t="s">
        <v>31</v>
      </c>
      <c r="AI3" s="17" t="s">
        <v>32</v>
      </c>
      <c r="AJ3" s="18" t="s">
        <v>33</v>
      </c>
      <c r="AK3" s="23"/>
      <c r="AL3" s="24"/>
      <c r="AM3" s="24"/>
      <c r="AN3" s="24"/>
      <c r="AO3" s="24"/>
      <c r="AP3" s="7"/>
    </row>
    <row r="4" spans="1:42" ht="15" customHeight="1" x14ac:dyDescent="0.25">
      <c r="A4" s="1"/>
      <c r="B4" s="65">
        <v>2012</v>
      </c>
      <c r="C4" s="65"/>
      <c r="D4" s="66" t="s">
        <v>40</v>
      </c>
      <c r="E4" s="65"/>
      <c r="F4" s="67" t="s">
        <v>45</v>
      </c>
      <c r="G4" s="68"/>
      <c r="H4" s="69"/>
      <c r="I4" s="65"/>
      <c r="J4" s="65"/>
      <c r="K4" s="65"/>
      <c r="L4" s="65"/>
      <c r="M4" s="65"/>
      <c r="N4" s="70"/>
      <c r="O4" s="30"/>
      <c r="P4" s="18"/>
      <c r="Q4" s="18"/>
      <c r="R4" s="18"/>
      <c r="S4" s="18"/>
      <c r="T4" s="39"/>
      <c r="U4" s="27"/>
      <c r="V4" s="27"/>
      <c r="W4" s="27"/>
      <c r="X4" s="27"/>
      <c r="Y4" s="27"/>
      <c r="Z4" s="31"/>
      <c r="AA4" s="31"/>
      <c r="AB4" s="31"/>
      <c r="AC4" s="31"/>
      <c r="AD4" s="31"/>
      <c r="AE4" s="27"/>
      <c r="AF4" s="27"/>
      <c r="AG4" s="32"/>
      <c r="AH4" s="27"/>
      <c r="AI4" s="27"/>
      <c r="AJ4" s="27"/>
      <c r="AK4" s="23"/>
      <c r="AL4" s="24"/>
      <c r="AM4" s="24"/>
      <c r="AN4" s="24"/>
      <c r="AO4" s="24"/>
      <c r="AP4" s="7"/>
    </row>
    <row r="5" spans="1:42" ht="15" customHeight="1" x14ac:dyDescent="0.2">
      <c r="A5" s="1"/>
      <c r="B5" s="65">
        <v>2013</v>
      </c>
      <c r="C5" s="65"/>
      <c r="D5" s="66" t="s">
        <v>40</v>
      </c>
      <c r="E5" s="65"/>
      <c r="F5" s="67" t="s">
        <v>45</v>
      </c>
      <c r="G5" s="68"/>
      <c r="H5" s="69"/>
      <c r="I5" s="65"/>
      <c r="J5" s="65"/>
      <c r="K5" s="65"/>
      <c r="L5" s="65"/>
      <c r="M5" s="65"/>
      <c r="N5" s="70"/>
      <c r="O5" s="30"/>
      <c r="P5" s="18"/>
      <c r="Q5" s="18"/>
      <c r="R5" s="18"/>
      <c r="S5" s="18"/>
      <c r="T5" s="25"/>
      <c r="U5" s="27"/>
      <c r="V5" s="27"/>
      <c r="W5" s="27"/>
      <c r="X5" s="27"/>
      <c r="Y5" s="27"/>
      <c r="Z5" s="31"/>
      <c r="AA5" s="31"/>
      <c r="AB5" s="31"/>
      <c r="AC5" s="31"/>
      <c r="AD5" s="31"/>
      <c r="AE5" s="27"/>
      <c r="AF5" s="27"/>
      <c r="AG5" s="32"/>
      <c r="AH5" s="27"/>
      <c r="AI5" s="27"/>
      <c r="AJ5" s="27"/>
      <c r="AK5" s="23"/>
      <c r="AL5" s="24"/>
      <c r="AM5" s="24"/>
      <c r="AN5" s="24"/>
      <c r="AO5" s="24"/>
      <c r="AP5" s="7"/>
    </row>
    <row r="6" spans="1:42" ht="15" customHeight="1" x14ac:dyDescent="0.2">
      <c r="A6" s="1"/>
      <c r="B6" s="27">
        <v>2013</v>
      </c>
      <c r="C6" s="27" t="s">
        <v>50</v>
      </c>
      <c r="D6" s="28" t="s">
        <v>35</v>
      </c>
      <c r="E6" s="27">
        <v>16</v>
      </c>
      <c r="F6" s="27">
        <v>1</v>
      </c>
      <c r="G6" s="27">
        <v>1</v>
      </c>
      <c r="H6" s="27">
        <v>9</v>
      </c>
      <c r="I6" s="27">
        <v>17</v>
      </c>
      <c r="J6" s="27">
        <v>11</v>
      </c>
      <c r="K6" s="27">
        <v>2</v>
      </c>
      <c r="L6" s="27">
        <v>2</v>
      </c>
      <c r="M6" s="27">
        <v>2</v>
      </c>
      <c r="N6" s="29">
        <v>0.44729999999999998</v>
      </c>
      <c r="O6" s="30">
        <f>PRODUCT(I6/N6)</f>
        <v>38.005812653699977</v>
      </c>
      <c r="P6" s="18"/>
      <c r="Q6" s="18"/>
      <c r="R6" s="18"/>
      <c r="S6" s="18"/>
      <c r="T6" s="25"/>
      <c r="U6" s="27">
        <v>8</v>
      </c>
      <c r="V6" s="27">
        <v>0</v>
      </c>
      <c r="W6" s="27">
        <v>0</v>
      </c>
      <c r="X6" s="27">
        <v>5</v>
      </c>
      <c r="Y6" s="27">
        <v>9</v>
      </c>
      <c r="Z6" s="31"/>
      <c r="AA6" s="31"/>
      <c r="AB6" s="31"/>
      <c r="AC6" s="31"/>
      <c r="AD6" s="31"/>
      <c r="AE6" s="27"/>
      <c r="AF6" s="27"/>
      <c r="AG6" s="32"/>
      <c r="AH6" s="27"/>
      <c r="AI6" s="27"/>
      <c r="AJ6" s="27"/>
      <c r="AK6" s="23"/>
      <c r="AL6" s="24"/>
      <c r="AM6" s="24"/>
      <c r="AN6" s="24"/>
      <c r="AO6" s="24"/>
      <c r="AP6" s="7"/>
    </row>
    <row r="7" spans="1:42" ht="15" customHeight="1" x14ac:dyDescent="0.2">
      <c r="A7" s="1"/>
      <c r="B7" s="27">
        <v>2014</v>
      </c>
      <c r="C7" s="27" t="s">
        <v>51</v>
      </c>
      <c r="D7" s="28" t="s">
        <v>35</v>
      </c>
      <c r="E7" s="27">
        <v>24</v>
      </c>
      <c r="F7" s="27">
        <v>0</v>
      </c>
      <c r="G7" s="27">
        <v>2</v>
      </c>
      <c r="H7" s="27">
        <v>2</v>
      </c>
      <c r="I7" s="27">
        <v>62</v>
      </c>
      <c r="J7" s="27">
        <v>33</v>
      </c>
      <c r="K7" s="27">
        <v>18</v>
      </c>
      <c r="L7" s="27">
        <v>9</v>
      </c>
      <c r="M7" s="27">
        <v>2</v>
      </c>
      <c r="N7" s="29">
        <v>0.41599999999999998</v>
      </c>
      <c r="O7" s="30">
        <f>PRODUCT(I7/N7)</f>
        <v>149.03846153846155</v>
      </c>
      <c r="P7" s="18"/>
      <c r="Q7" s="18"/>
      <c r="R7" s="18"/>
      <c r="S7" s="18"/>
      <c r="T7" s="25"/>
      <c r="U7" s="27"/>
      <c r="V7" s="27"/>
      <c r="W7" s="27"/>
      <c r="X7" s="27"/>
      <c r="Y7" s="27"/>
      <c r="Z7" s="31"/>
      <c r="AA7" s="31"/>
      <c r="AB7" s="31"/>
      <c r="AC7" s="31"/>
      <c r="AD7" s="31"/>
      <c r="AE7" s="27"/>
      <c r="AF7" s="27"/>
      <c r="AG7" s="32"/>
      <c r="AH7" s="27"/>
      <c r="AI7" s="27"/>
      <c r="AJ7" s="27"/>
      <c r="AK7" s="23"/>
      <c r="AL7" s="24"/>
      <c r="AM7" s="24"/>
      <c r="AN7" s="24"/>
      <c r="AO7" s="24"/>
      <c r="AP7" s="7"/>
    </row>
    <row r="8" spans="1:42" ht="15" customHeight="1" x14ac:dyDescent="0.2">
      <c r="A8" s="1"/>
      <c r="B8" s="27">
        <v>2015</v>
      </c>
      <c r="C8" s="27" t="s">
        <v>51</v>
      </c>
      <c r="D8" s="28" t="s">
        <v>35</v>
      </c>
      <c r="E8" s="27">
        <v>24</v>
      </c>
      <c r="F8" s="27">
        <v>0</v>
      </c>
      <c r="G8" s="27">
        <v>0</v>
      </c>
      <c r="H8" s="27">
        <v>9</v>
      </c>
      <c r="I8" s="27">
        <v>59</v>
      </c>
      <c r="J8" s="27">
        <v>34</v>
      </c>
      <c r="K8" s="27">
        <v>19</v>
      </c>
      <c r="L8" s="27">
        <v>6</v>
      </c>
      <c r="M8" s="27">
        <v>0</v>
      </c>
      <c r="N8" s="29">
        <v>0.40679999999999999</v>
      </c>
      <c r="O8" s="30">
        <v>145</v>
      </c>
      <c r="P8" s="18"/>
      <c r="Q8" s="18"/>
      <c r="R8" s="18"/>
      <c r="S8" s="18"/>
      <c r="T8" s="25"/>
      <c r="U8" s="27"/>
      <c r="V8" s="27"/>
      <c r="W8" s="27"/>
      <c r="X8" s="27"/>
      <c r="Y8" s="27"/>
      <c r="Z8" s="31"/>
      <c r="AA8" s="31"/>
      <c r="AB8" s="31"/>
      <c r="AC8" s="31"/>
      <c r="AD8" s="31"/>
      <c r="AE8" s="27"/>
      <c r="AF8" s="27"/>
      <c r="AG8" s="32"/>
      <c r="AH8" s="27"/>
      <c r="AI8" s="27"/>
      <c r="AJ8" s="27"/>
      <c r="AK8" s="23"/>
      <c r="AL8" s="24"/>
      <c r="AM8" s="24"/>
      <c r="AN8" s="24"/>
      <c r="AO8" s="24"/>
      <c r="AP8" s="7"/>
    </row>
    <row r="9" spans="1:42" ht="15" customHeight="1" x14ac:dyDescent="0.2">
      <c r="A9" s="1"/>
      <c r="B9" s="27">
        <v>2016</v>
      </c>
      <c r="C9" s="27" t="s">
        <v>82</v>
      </c>
      <c r="D9" s="28" t="s">
        <v>35</v>
      </c>
      <c r="E9" s="27">
        <v>21</v>
      </c>
      <c r="F9" s="27">
        <v>0</v>
      </c>
      <c r="G9" s="27">
        <v>3</v>
      </c>
      <c r="H9" s="27">
        <v>15</v>
      </c>
      <c r="I9" s="27">
        <v>81</v>
      </c>
      <c r="J9" s="27">
        <v>30</v>
      </c>
      <c r="K9" s="27">
        <v>43</v>
      </c>
      <c r="L9" s="27">
        <v>5</v>
      </c>
      <c r="M9" s="27">
        <v>3</v>
      </c>
      <c r="N9" s="29">
        <v>0.51900000000000002</v>
      </c>
      <c r="O9" s="30">
        <v>156</v>
      </c>
      <c r="P9" s="18"/>
      <c r="Q9" s="18"/>
      <c r="R9" s="18"/>
      <c r="S9" s="18"/>
      <c r="T9" s="25"/>
      <c r="U9" s="27">
        <v>3</v>
      </c>
      <c r="V9" s="27">
        <v>0</v>
      </c>
      <c r="W9" s="27">
        <v>0</v>
      </c>
      <c r="X9" s="27">
        <v>0</v>
      </c>
      <c r="Y9" s="27">
        <v>5</v>
      </c>
      <c r="Z9" s="31"/>
      <c r="AA9" s="31"/>
      <c r="AB9" s="31"/>
      <c r="AC9" s="31"/>
      <c r="AD9" s="31"/>
      <c r="AE9" s="27">
        <v>1</v>
      </c>
      <c r="AF9" s="27"/>
      <c r="AG9" s="32"/>
      <c r="AH9" s="27"/>
      <c r="AI9" s="27"/>
      <c r="AJ9" s="27"/>
      <c r="AK9" s="23"/>
      <c r="AL9" s="24"/>
      <c r="AM9" s="24"/>
      <c r="AN9" s="24"/>
      <c r="AO9" s="24"/>
      <c r="AP9" s="7"/>
    </row>
    <row r="10" spans="1:42" ht="15" customHeight="1" x14ac:dyDescent="0.2">
      <c r="A10" s="1"/>
      <c r="B10" s="27">
        <v>2017</v>
      </c>
      <c r="C10" s="27" t="s">
        <v>51</v>
      </c>
      <c r="D10" s="28" t="s">
        <v>35</v>
      </c>
      <c r="E10" s="27">
        <v>26</v>
      </c>
      <c r="F10" s="27">
        <v>0</v>
      </c>
      <c r="G10" s="27">
        <v>6</v>
      </c>
      <c r="H10" s="27">
        <v>16</v>
      </c>
      <c r="I10" s="27">
        <v>88</v>
      </c>
      <c r="J10" s="27">
        <v>19</v>
      </c>
      <c r="K10" s="27">
        <v>35</v>
      </c>
      <c r="L10" s="27">
        <v>28</v>
      </c>
      <c r="M10" s="27">
        <v>6</v>
      </c>
      <c r="N10" s="29">
        <v>0.48349999999999999</v>
      </c>
      <c r="O10" s="30">
        <v>182</v>
      </c>
      <c r="P10" s="18"/>
      <c r="Q10" s="18"/>
      <c r="R10" s="18"/>
      <c r="S10" s="18"/>
      <c r="T10" s="25"/>
      <c r="U10" s="27"/>
      <c r="V10" s="27"/>
      <c r="W10" s="27"/>
      <c r="X10" s="27"/>
      <c r="Y10" s="27"/>
      <c r="Z10" s="31"/>
      <c r="AA10" s="31"/>
      <c r="AB10" s="31"/>
      <c r="AC10" s="31"/>
      <c r="AD10" s="31"/>
      <c r="AE10" s="27"/>
      <c r="AF10" s="27"/>
      <c r="AG10" s="32"/>
      <c r="AH10" s="27"/>
      <c r="AI10" s="27"/>
      <c r="AJ10" s="27"/>
      <c r="AK10" s="23"/>
      <c r="AL10" s="24"/>
      <c r="AM10" s="24"/>
      <c r="AN10" s="24"/>
      <c r="AO10" s="24"/>
      <c r="AP10" s="7"/>
    </row>
    <row r="11" spans="1:42" ht="15" customHeight="1" x14ac:dyDescent="0.2">
      <c r="A11" s="1"/>
      <c r="B11" s="27">
        <v>2018</v>
      </c>
      <c r="C11" s="27" t="s">
        <v>82</v>
      </c>
      <c r="D11" s="28" t="s">
        <v>35</v>
      </c>
      <c r="E11" s="27">
        <v>26</v>
      </c>
      <c r="F11" s="27">
        <v>0</v>
      </c>
      <c r="G11" s="27">
        <v>2</v>
      </c>
      <c r="H11" s="27">
        <v>15</v>
      </c>
      <c r="I11" s="27">
        <v>97</v>
      </c>
      <c r="J11" s="27">
        <v>27</v>
      </c>
      <c r="K11" s="27">
        <v>44</v>
      </c>
      <c r="L11" s="27">
        <v>24</v>
      </c>
      <c r="M11" s="27">
        <v>2</v>
      </c>
      <c r="N11" s="29">
        <v>0.55110000000000003</v>
      </c>
      <c r="O11" s="30">
        <v>176</v>
      </c>
      <c r="P11" s="18"/>
      <c r="Q11" s="18"/>
      <c r="R11" s="18"/>
      <c r="S11" s="18"/>
      <c r="T11" s="25"/>
      <c r="U11" s="27">
        <v>3</v>
      </c>
      <c r="V11" s="27">
        <v>0</v>
      </c>
      <c r="W11" s="27">
        <v>0</v>
      </c>
      <c r="X11" s="27">
        <v>0</v>
      </c>
      <c r="Y11" s="27">
        <v>13</v>
      </c>
      <c r="Z11" s="31"/>
      <c r="AA11" s="31"/>
      <c r="AB11" s="31"/>
      <c r="AC11" s="31"/>
      <c r="AD11" s="31"/>
      <c r="AE11" s="27"/>
      <c r="AF11" s="27"/>
      <c r="AG11" s="32"/>
      <c r="AH11" s="27"/>
      <c r="AI11" s="27"/>
      <c r="AJ11" s="27"/>
      <c r="AK11" s="23"/>
      <c r="AL11" s="24"/>
      <c r="AM11" s="24"/>
      <c r="AN11" s="24"/>
      <c r="AO11" s="24"/>
      <c r="AP11" s="7"/>
    </row>
    <row r="12" spans="1:42" ht="15" customHeight="1" x14ac:dyDescent="0.2">
      <c r="A12" s="1"/>
      <c r="B12" s="27">
        <v>2019</v>
      </c>
      <c r="C12" s="27" t="s">
        <v>51</v>
      </c>
      <c r="D12" s="28" t="s">
        <v>35</v>
      </c>
      <c r="E12" s="27">
        <v>24</v>
      </c>
      <c r="F12" s="27">
        <v>0</v>
      </c>
      <c r="G12" s="27">
        <v>9</v>
      </c>
      <c r="H12" s="27">
        <v>19</v>
      </c>
      <c r="I12" s="27">
        <v>127</v>
      </c>
      <c r="J12" s="27">
        <v>22</v>
      </c>
      <c r="K12" s="27">
        <v>61</v>
      </c>
      <c r="L12" s="27">
        <v>35</v>
      </c>
      <c r="M12" s="27">
        <v>9</v>
      </c>
      <c r="N12" s="29">
        <v>0.62871287128712872</v>
      </c>
      <c r="O12" s="30">
        <v>202</v>
      </c>
      <c r="P12" s="18"/>
      <c r="Q12" s="18"/>
      <c r="R12" s="18"/>
      <c r="S12" s="18" t="s">
        <v>116</v>
      </c>
      <c r="T12" s="25"/>
      <c r="U12" s="27"/>
      <c r="V12" s="27"/>
      <c r="W12" s="27"/>
      <c r="X12" s="27"/>
      <c r="Y12" s="27"/>
      <c r="Z12" s="31"/>
      <c r="AA12" s="31"/>
      <c r="AB12" s="31"/>
      <c r="AC12" s="31"/>
      <c r="AD12" s="31"/>
      <c r="AE12" s="27">
        <v>1</v>
      </c>
      <c r="AF12" s="27"/>
      <c r="AG12" s="32"/>
      <c r="AH12" s="27"/>
      <c r="AI12" s="27"/>
      <c r="AJ12" s="27"/>
      <c r="AK12" s="23"/>
      <c r="AL12" s="24"/>
      <c r="AM12" s="24"/>
      <c r="AN12" s="24"/>
      <c r="AO12" s="24"/>
      <c r="AP12" s="7"/>
    </row>
    <row r="13" spans="1:42" ht="15" customHeight="1" x14ac:dyDescent="0.2">
      <c r="A13" s="1"/>
      <c r="B13" s="27">
        <v>2020</v>
      </c>
      <c r="C13" s="27" t="s">
        <v>51</v>
      </c>
      <c r="D13" s="28" t="s">
        <v>118</v>
      </c>
      <c r="E13" s="27">
        <v>20</v>
      </c>
      <c r="F13" s="27">
        <v>0</v>
      </c>
      <c r="G13" s="27">
        <v>8</v>
      </c>
      <c r="H13" s="27">
        <v>11</v>
      </c>
      <c r="I13" s="27">
        <v>107</v>
      </c>
      <c r="J13" s="27">
        <v>17</v>
      </c>
      <c r="K13" s="27">
        <v>40</v>
      </c>
      <c r="L13" s="27">
        <v>42</v>
      </c>
      <c r="M13" s="27">
        <v>8</v>
      </c>
      <c r="N13" s="29">
        <v>0.622</v>
      </c>
      <c r="O13" s="30">
        <v>172</v>
      </c>
      <c r="P13" s="18"/>
      <c r="Q13" s="18"/>
      <c r="R13" s="18"/>
      <c r="S13" s="18" t="s">
        <v>120</v>
      </c>
      <c r="T13" s="25"/>
      <c r="U13" s="27"/>
      <c r="V13" s="27"/>
      <c r="W13" s="27"/>
      <c r="X13" s="27"/>
      <c r="Y13" s="27"/>
      <c r="Z13" s="31"/>
      <c r="AA13" s="31"/>
      <c r="AB13" s="31"/>
      <c r="AC13" s="31"/>
      <c r="AD13" s="31"/>
      <c r="AE13" s="27"/>
      <c r="AF13" s="27"/>
      <c r="AG13" s="32"/>
      <c r="AH13" s="27"/>
      <c r="AI13" s="27"/>
      <c r="AJ13" s="27"/>
      <c r="AK13" s="23"/>
      <c r="AL13" s="24"/>
      <c r="AM13" s="24"/>
      <c r="AN13" s="24"/>
      <c r="AO13" s="24"/>
      <c r="AP13" s="7"/>
    </row>
    <row r="14" spans="1:42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181</v>
      </c>
      <c r="F14" s="18">
        <f t="shared" si="0"/>
        <v>1</v>
      </c>
      <c r="G14" s="18">
        <f t="shared" si="0"/>
        <v>31</v>
      </c>
      <c r="H14" s="18">
        <f t="shared" si="0"/>
        <v>96</v>
      </c>
      <c r="I14" s="18">
        <f t="shared" si="0"/>
        <v>638</v>
      </c>
      <c r="J14" s="18">
        <f t="shared" si="0"/>
        <v>193</v>
      </c>
      <c r="K14" s="18">
        <f t="shared" si="0"/>
        <v>262</v>
      </c>
      <c r="L14" s="18">
        <f t="shared" si="0"/>
        <v>151</v>
      </c>
      <c r="M14" s="18">
        <f t="shared" si="0"/>
        <v>32</v>
      </c>
      <c r="N14" s="33">
        <f>PRODUCT(I14/O14)</f>
        <v>0.52293184230748058</v>
      </c>
      <c r="O14" s="34">
        <f t="shared" ref="O14:AJ14" si="1">SUM(O4:O13)</f>
        <v>1220.0442741921615</v>
      </c>
      <c r="P14" s="18"/>
      <c r="Q14" s="18"/>
      <c r="R14" s="18"/>
      <c r="S14" s="18"/>
      <c r="T14" s="25"/>
      <c r="U14" s="18">
        <f t="shared" si="1"/>
        <v>14</v>
      </c>
      <c r="V14" s="18">
        <f t="shared" si="1"/>
        <v>0</v>
      </c>
      <c r="W14" s="18">
        <f t="shared" si="1"/>
        <v>0</v>
      </c>
      <c r="X14" s="18">
        <f t="shared" si="1"/>
        <v>5</v>
      </c>
      <c r="Y14" s="18">
        <f t="shared" si="1"/>
        <v>27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2</v>
      </c>
      <c r="AF14" s="18">
        <f t="shared" si="1"/>
        <v>0</v>
      </c>
      <c r="AG14" s="18">
        <f t="shared" si="1"/>
        <v>0</v>
      </c>
      <c r="AH14" s="18">
        <f t="shared" si="1"/>
        <v>0</v>
      </c>
      <c r="AI14" s="18">
        <f t="shared" si="1"/>
        <v>0</v>
      </c>
      <c r="AJ14" s="18">
        <f t="shared" si="1"/>
        <v>0</v>
      </c>
      <c r="AK14" s="23"/>
      <c r="AL14" s="24"/>
      <c r="AM14" s="24"/>
      <c r="AN14" s="24"/>
      <c r="AO14" s="24"/>
      <c r="AP14" s="7"/>
    </row>
    <row r="15" spans="1:42" ht="15" customHeight="1" x14ac:dyDescent="0.2">
      <c r="A15" s="1"/>
      <c r="B15" s="28" t="s">
        <v>2</v>
      </c>
      <c r="C15" s="35"/>
      <c r="D15" s="36">
        <f>SUM(F14:H14)+((I14-F14-G14)/3)+(E14/3)+(AE14*25)+(AF14*25)+(AG14*10)+(AH14*25)+(AI14*20)+(AJ14*15)</f>
        <v>440.33333333333331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38"/>
      <c r="AJ15" s="1"/>
      <c r="AK15" s="23"/>
      <c r="AL15" s="24"/>
      <c r="AM15" s="24"/>
      <c r="AN15" s="24"/>
      <c r="AO15" s="24"/>
      <c r="AP15" s="7"/>
    </row>
    <row r="16" spans="1:4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39"/>
      <c r="P16" s="39"/>
      <c r="Q16" s="39"/>
      <c r="R16" s="39"/>
      <c r="S16" s="39"/>
      <c r="T16" s="39"/>
      <c r="U16" s="1"/>
      <c r="V16" s="40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23"/>
      <c r="AL16" s="24"/>
      <c r="AM16" s="24"/>
      <c r="AN16" s="24"/>
      <c r="AO16" s="24"/>
      <c r="AP16" s="7"/>
    </row>
    <row r="17" spans="1:42" s="9" customFormat="1" ht="15" customHeight="1" x14ac:dyDescent="0.25">
      <c r="A17" s="1"/>
      <c r="B17" s="22" t="s">
        <v>16</v>
      </c>
      <c r="C17" s="41"/>
      <c r="D17" s="41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27</v>
      </c>
      <c r="L17" s="18" t="s">
        <v>28</v>
      </c>
      <c r="M17" s="18" t="s">
        <v>29</v>
      </c>
      <c r="N17" s="18" t="s">
        <v>23</v>
      </c>
      <c r="O17" s="25"/>
      <c r="P17" s="42" t="s">
        <v>34</v>
      </c>
      <c r="Q17" s="12"/>
      <c r="R17" s="12"/>
      <c r="S17" s="12"/>
      <c r="T17" s="43"/>
      <c r="U17" s="43"/>
      <c r="V17" s="43"/>
      <c r="W17" s="43"/>
      <c r="X17" s="43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45"/>
      <c r="AK17" s="23"/>
      <c r="AL17" s="8"/>
      <c r="AM17" s="24"/>
      <c r="AN17" s="24"/>
      <c r="AO17" s="24"/>
      <c r="AP17" s="7"/>
    </row>
    <row r="18" spans="1:42" ht="15" customHeight="1" x14ac:dyDescent="0.2">
      <c r="A18" s="1"/>
      <c r="B18" s="42" t="s">
        <v>17</v>
      </c>
      <c r="C18" s="12"/>
      <c r="D18" s="45"/>
      <c r="E18" s="27">
        <f>PRODUCT(E14)</f>
        <v>181</v>
      </c>
      <c r="F18" s="27">
        <f>PRODUCT(F14)</f>
        <v>1</v>
      </c>
      <c r="G18" s="27">
        <f>PRODUCT(G14)</f>
        <v>31</v>
      </c>
      <c r="H18" s="27">
        <f>PRODUCT(H14)</f>
        <v>96</v>
      </c>
      <c r="I18" s="27">
        <f>PRODUCT(I14)</f>
        <v>638</v>
      </c>
      <c r="J18" s="1"/>
      <c r="K18" s="46">
        <f>PRODUCT((F18+G18)/E18)</f>
        <v>0.17679558011049723</v>
      </c>
      <c r="L18" s="46">
        <f>PRODUCT(H18/E18)</f>
        <v>0.53038674033149169</v>
      </c>
      <c r="M18" s="46">
        <f>PRODUCT(I18/E18)</f>
        <v>3.5248618784530388</v>
      </c>
      <c r="N18" s="29">
        <f>PRODUCT(N14)</f>
        <v>0.52293184230748058</v>
      </c>
      <c r="O18" s="25">
        <f>PRODUCT(O14)</f>
        <v>1220.0442741921615</v>
      </c>
      <c r="P18" s="150" t="s">
        <v>21</v>
      </c>
      <c r="Q18" s="151"/>
      <c r="R18" s="152" t="s">
        <v>41</v>
      </c>
      <c r="S18" s="152"/>
      <c r="T18" s="152"/>
      <c r="U18" s="152"/>
      <c r="V18" s="152"/>
      <c r="W18" s="152"/>
      <c r="X18" s="152"/>
      <c r="Y18" s="152"/>
      <c r="Z18" s="152"/>
      <c r="AA18" s="152"/>
      <c r="AB18" s="153" t="s">
        <v>36</v>
      </c>
      <c r="AC18" s="153"/>
      <c r="AD18" s="154" t="s">
        <v>111</v>
      </c>
      <c r="AE18" s="153"/>
      <c r="AF18" s="153"/>
      <c r="AG18" s="153"/>
      <c r="AH18" s="154"/>
      <c r="AI18" s="153"/>
      <c r="AJ18" s="155"/>
      <c r="AK18" s="23"/>
      <c r="AL18" s="24"/>
      <c r="AM18" s="24"/>
      <c r="AN18" s="24"/>
      <c r="AO18" s="24"/>
      <c r="AP18" s="7"/>
    </row>
    <row r="19" spans="1:42" ht="15" customHeight="1" x14ac:dyDescent="0.2">
      <c r="A19" s="1"/>
      <c r="B19" s="47" t="s">
        <v>18</v>
      </c>
      <c r="C19" s="48"/>
      <c r="D19" s="49"/>
      <c r="E19" s="27">
        <f>PRODUCT(U14)</f>
        <v>14</v>
      </c>
      <c r="F19" s="27">
        <f>PRODUCT(V14)</f>
        <v>0</v>
      </c>
      <c r="G19" s="27">
        <f>PRODUCT(W14)</f>
        <v>0</v>
      </c>
      <c r="H19" s="27">
        <f>PRODUCT(X14)</f>
        <v>5</v>
      </c>
      <c r="I19" s="27">
        <f>PRODUCT(Y14)</f>
        <v>27</v>
      </c>
      <c r="J19" s="1"/>
      <c r="K19" s="46">
        <f>PRODUCT((F19+G19)/E19)</f>
        <v>0</v>
      </c>
      <c r="L19" s="46">
        <f>PRODUCT(H19/E19)</f>
        <v>0.35714285714285715</v>
      </c>
      <c r="M19" s="46">
        <f>PRODUCT(I19/E19)</f>
        <v>1.9285714285714286</v>
      </c>
      <c r="N19" s="29">
        <f>PRODUCT(I19/O19)</f>
        <v>0.47368421052631576</v>
      </c>
      <c r="O19" s="25">
        <v>57</v>
      </c>
      <c r="P19" s="156" t="s">
        <v>109</v>
      </c>
      <c r="Q19" s="157"/>
      <c r="R19" s="158" t="s">
        <v>47</v>
      </c>
      <c r="S19" s="158"/>
      <c r="T19" s="158"/>
      <c r="U19" s="158"/>
      <c r="V19" s="158"/>
      <c r="W19" s="158"/>
      <c r="X19" s="158"/>
      <c r="Y19" s="158"/>
      <c r="Z19" s="158"/>
      <c r="AA19" s="158"/>
      <c r="AB19" s="159" t="s">
        <v>46</v>
      </c>
      <c r="AC19" s="159"/>
      <c r="AD19" s="160" t="s">
        <v>112</v>
      </c>
      <c r="AE19" s="159"/>
      <c r="AF19" s="159"/>
      <c r="AG19" s="159"/>
      <c r="AH19" s="160"/>
      <c r="AI19" s="159"/>
      <c r="AJ19" s="161"/>
      <c r="AK19" s="23"/>
      <c r="AL19" s="1"/>
      <c r="AM19" s="24"/>
      <c r="AN19" s="24"/>
      <c r="AO19" s="24"/>
      <c r="AP19" s="7"/>
    </row>
    <row r="20" spans="1:42" ht="15" customHeight="1" x14ac:dyDescent="0.2">
      <c r="A20" s="1"/>
      <c r="B20" s="50" t="s">
        <v>19</v>
      </c>
      <c r="C20" s="51"/>
      <c r="D20" s="52"/>
      <c r="E20" s="31"/>
      <c r="F20" s="31"/>
      <c r="G20" s="31"/>
      <c r="H20" s="31"/>
      <c r="I20" s="31"/>
      <c r="J20" s="1"/>
      <c r="K20" s="53"/>
      <c r="L20" s="53"/>
      <c r="M20" s="53"/>
      <c r="N20" s="54"/>
      <c r="O20" s="25"/>
      <c r="P20" s="156" t="s">
        <v>110</v>
      </c>
      <c r="Q20" s="157"/>
      <c r="R20" s="158" t="s">
        <v>42</v>
      </c>
      <c r="S20" s="158"/>
      <c r="T20" s="158"/>
      <c r="U20" s="158"/>
      <c r="V20" s="158"/>
      <c r="W20" s="158"/>
      <c r="X20" s="158"/>
      <c r="Y20" s="158"/>
      <c r="Z20" s="158"/>
      <c r="AA20" s="158"/>
      <c r="AB20" s="159" t="s">
        <v>37</v>
      </c>
      <c r="AC20" s="159"/>
      <c r="AD20" s="160" t="s">
        <v>113</v>
      </c>
      <c r="AE20" s="159"/>
      <c r="AF20" s="159"/>
      <c r="AG20" s="159"/>
      <c r="AH20" s="160"/>
      <c r="AI20" s="159"/>
      <c r="AJ20" s="161"/>
      <c r="AK20" s="23"/>
      <c r="AL20" s="1"/>
      <c r="AM20" s="24"/>
      <c r="AN20" s="24"/>
      <c r="AO20" s="24"/>
      <c r="AP20" s="7"/>
    </row>
    <row r="21" spans="1:42" ht="15" customHeight="1" x14ac:dyDescent="0.2">
      <c r="A21" s="1"/>
      <c r="B21" s="55" t="s">
        <v>20</v>
      </c>
      <c r="C21" s="56"/>
      <c r="D21" s="57"/>
      <c r="E21" s="18">
        <f>SUM(E18:E20)</f>
        <v>195</v>
      </c>
      <c r="F21" s="18">
        <f>SUM(F18:F20)</f>
        <v>1</v>
      </c>
      <c r="G21" s="18">
        <f>SUM(G18:G20)</f>
        <v>31</v>
      </c>
      <c r="H21" s="18">
        <f>SUM(H18:H20)</f>
        <v>101</v>
      </c>
      <c r="I21" s="18">
        <f>SUM(I18:I20)</f>
        <v>665</v>
      </c>
      <c r="J21" s="1"/>
      <c r="K21" s="58">
        <f>PRODUCT((F21+G21)/E21)</f>
        <v>0.1641025641025641</v>
      </c>
      <c r="L21" s="58">
        <f>PRODUCT(H21/E21)</f>
        <v>0.517948717948718</v>
      </c>
      <c r="M21" s="58">
        <f>PRODUCT(I21/E21)</f>
        <v>3.4102564102564101</v>
      </c>
      <c r="N21" s="33">
        <f>PRODUCT(I21/O21)</f>
        <v>0.52073370785885142</v>
      </c>
      <c r="O21" s="25">
        <f>SUM(O18:O20)</f>
        <v>1277.0442741921615</v>
      </c>
      <c r="P21" s="162" t="s">
        <v>22</v>
      </c>
      <c r="Q21" s="163"/>
      <c r="R21" s="164" t="s">
        <v>49</v>
      </c>
      <c r="S21" s="164"/>
      <c r="T21" s="164"/>
      <c r="U21" s="164"/>
      <c r="V21" s="164"/>
      <c r="W21" s="164"/>
      <c r="X21" s="164"/>
      <c r="Y21" s="164"/>
      <c r="Z21" s="164"/>
      <c r="AA21" s="164"/>
      <c r="AB21" s="165" t="s">
        <v>48</v>
      </c>
      <c r="AC21" s="165"/>
      <c r="AD21" s="166" t="s">
        <v>114</v>
      </c>
      <c r="AE21" s="165"/>
      <c r="AF21" s="165"/>
      <c r="AG21" s="165"/>
      <c r="AH21" s="166"/>
      <c r="AI21" s="165"/>
      <c r="AJ21" s="167"/>
      <c r="AK21" s="23"/>
      <c r="AL21" s="1"/>
      <c r="AM21" s="8"/>
      <c r="AN21" s="8"/>
      <c r="AO21" s="8"/>
      <c r="AP21" s="7"/>
    </row>
    <row r="22" spans="1:42" ht="15" customHeight="1" x14ac:dyDescent="0.25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7"/>
      <c r="O22" s="25"/>
      <c r="P22" s="25"/>
      <c r="Q22" s="25"/>
      <c r="R22" s="25"/>
      <c r="S22" s="25"/>
      <c r="T22" s="25"/>
      <c r="U22" s="1"/>
      <c r="V22" s="40"/>
      <c r="W22" s="1"/>
      <c r="X22" s="1"/>
      <c r="Y22" s="25"/>
      <c r="Z22" s="25"/>
      <c r="AA22" s="59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1"/>
      <c r="AM22" s="24"/>
      <c r="AN22" s="24"/>
      <c r="AO22" s="24"/>
      <c r="AP22" s="7"/>
    </row>
    <row r="23" spans="1:42" ht="15" customHeight="1" x14ac:dyDescent="0.25">
      <c r="A23" s="1"/>
      <c r="B23" s="42" t="s">
        <v>117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48"/>
      <c r="O23" s="11"/>
      <c r="P23" s="11"/>
      <c r="Q23" s="11"/>
      <c r="R23" s="11"/>
      <c r="S23" s="11"/>
      <c r="T23" s="11"/>
      <c r="U23" s="12"/>
      <c r="V23" s="12"/>
      <c r="W23" s="12"/>
      <c r="X23" s="12"/>
      <c r="Y23" s="11"/>
      <c r="Z23" s="11"/>
      <c r="AA23" s="149"/>
      <c r="AB23" s="12"/>
      <c r="AC23" s="12"/>
      <c r="AD23" s="12"/>
      <c r="AE23" s="12"/>
      <c r="AF23" s="12"/>
      <c r="AG23" s="12"/>
      <c r="AH23" s="12"/>
      <c r="AI23" s="12"/>
      <c r="AJ23" s="45"/>
      <c r="AK23" s="23"/>
      <c r="AL23" s="1"/>
      <c r="AM23" s="24"/>
      <c r="AN23" s="24"/>
      <c r="AO23" s="24"/>
      <c r="AP23" s="7"/>
    </row>
    <row r="24" spans="1:42" ht="15" customHeight="1" x14ac:dyDescent="0.25">
      <c r="A24" s="1"/>
      <c r="B24" s="40"/>
      <c r="C24" s="40"/>
      <c r="D24" s="40"/>
      <c r="E24" s="40"/>
      <c r="F24" s="40"/>
      <c r="G24" s="40"/>
      <c r="H24" s="40"/>
      <c r="I24" s="40"/>
      <c r="J24" s="1"/>
      <c r="K24" s="40"/>
      <c r="L24" s="40"/>
      <c r="M24" s="40"/>
      <c r="N24" s="37"/>
      <c r="O24" s="25"/>
      <c r="P24" s="25"/>
      <c r="Q24" s="25"/>
      <c r="R24" s="25"/>
      <c r="S24" s="25"/>
      <c r="T24" s="25"/>
      <c r="U24" s="1"/>
      <c r="V24" s="40"/>
      <c r="W24" s="1"/>
      <c r="X24" s="1"/>
      <c r="Y24" s="25"/>
      <c r="Z24" s="25"/>
      <c r="AA24" s="59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1"/>
      <c r="AM24" s="24"/>
      <c r="AN24" s="24"/>
      <c r="AO24" s="24"/>
      <c r="AP24" s="7"/>
    </row>
    <row r="25" spans="1:42" ht="15" customHeight="1" x14ac:dyDescent="0.25">
      <c r="A25" s="1"/>
      <c r="B25" s="1" t="s">
        <v>38</v>
      </c>
      <c r="C25" s="1"/>
      <c r="D25" s="1" t="s">
        <v>39</v>
      </c>
      <c r="E25" s="1"/>
      <c r="F25" s="1"/>
      <c r="G25" s="1"/>
      <c r="H25" s="1"/>
      <c r="I25" s="1"/>
      <c r="J25" s="1"/>
      <c r="K25" s="1"/>
      <c r="L25" s="1"/>
      <c r="M25" s="1"/>
      <c r="N25" s="40"/>
      <c r="O25" s="25"/>
      <c r="P25" s="25"/>
      <c r="Q25" s="25"/>
      <c r="R25" s="25"/>
      <c r="S25" s="25"/>
      <c r="T25" s="25"/>
      <c r="U25" s="1"/>
      <c r="V25" s="40"/>
      <c r="W25" s="1"/>
      <c r="X25" s="1"/>
      <c r="Y25" s="25"/>
      <c r="Z25" s="25"/>
      <c r="AA25" s="59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25"/>
      <c r="AM25" s="8"/>
      <c r="AN25" s="8"/>
      <c r="AO25" s="8"/>
      <c r="AP25" s="7"/>
    </row>
    <row r="26" spans="1:42" ht="15" customHeight="1" x14ac:dyDescent="0.25">
      <c r="A26" s="1"/>
      <c r="B26" s="1"/>
      <c r="C26" s="1"/>
      <c r="D26" s="1" t="s">
        <v>119</v>
      </c>
      <c r="E26" s="1"/>
      <c r="F26" s="1"/>
      <c r="G26" s="1"/>
      <c r="H26" s="1"/>
      <c r="I26" s="1"/>
      <c r="J26" s="1"/>
      <c r="K26" s="1"/>
      <c r="L26" s="1"/>
      <c r="M26" s="1"/>
      <c r="N26" s="40"/>
      <c r="O26" s="25"/>
      <c r="P26" s="25"/>
      <c r="Q26" s="25"/>
      <c r="R26" s="25"/>
      <c r="S26" s="25"/>
      <c r="T26" s="25"/>
      <c r="U26" s="1"/>
      <c r="V26" s="40"/>
      <c r="W26" s="1"/>
      <c r="X26" s="1"/>
      <c r="Y26" s="25"/>
      <c r="Z26" s="25"/>
      <c r="AA26" s="59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7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0"/>
      <c r="O27" s="25"/>
      <c r="P27" s="25"/>
      <c r="Q27" s="25"/>
      <c r="R27" s="25"/>
      <c r="S27" s="25"/>
      <c r="T27" s="25"/>
      <c r="U27" s="1"/>
      <c r="V27" s="40"/>
      <c r="W27" s="1"/>
      <c r="X27" s="1"/>
      <c r="Y27" s="25"/>
      <c r="Z27" s="25"/>
      <c r="AA27" s="59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7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0"/>
      <c r="O28" s="25"/>
      <c r="P28" s="25"/>
      <c r="Q28" s="25"/>
      <c r="R28" s="25"/>
      <c r="S28" s="25"/>
      <c r="T28" s="25"/>
      <c r="U28" s="1"/>
      <c r="V28" s="40"/>
      <c r="W28" s="1"/>
      <c r="X28" s="1"/>
      <c r="Y28" s="25"/>
      <c r="Z28" s="25"/>
      <c r="AA28" s="59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8"/>
      <c r="AM28" s="8"/>
      <c r="AN28" s="8"/>
      <c r="AO28" s="8"/>
      <c r="AP28" s="7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0"/>
      <c r="O29" s="25"/>
      <c r="P29" s="25"/>
      <c r="Q29" s="25"/>
      <c r="R29" s="25"/>
      <c r="S29" s="25"/>
      <c r="T29" s="25"/>
      <c r="U29" s="1"/>
      <c r="V29" s="40"/>
      <c r="W29" s="1"/>
      <c r="X29" s="1"/>
      <c r="Y29" s="25"/>
      <c r="Z29" s="25"/>
      <c r="AA29" s="59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7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0"/>
      <c r="O30" s="25"/>
      <c r="P30" s="25"/>
      <c r="Q30" s="25"/>
      <c r="R30" s="25"/>
      <c r="S30" s="25"/>
      <c r="T30" s="25"/>
      <c r="U30" s="1"/>
      <c r="V30" s="40"/>
      <c r="W30" s="1"/>
      <c r="X30" s="1"/>
      <c r="Y30" s="25"/>
      <c r="Z30" s="25"/>
      <c r="AA30" s="59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8"/>
      <c r="AM30" s="8"/>
      <c r="AN30" s="8"/>
      <c r="AO30" s="8"/>
      <c r="AP30" s="7"/>
    </row>
    <row r="31" spans="1:42" s="61" customFormat="1" ht="15" customHeight="1" x14ac:dyDescent="0.2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60"/>
      <c r="N31" s="60"/>
      <c r="O31" s="25"/>
      <c r="P31" s="25"/>
      <c r="Q31" s="25"/>
      <c r="R31" s="25"/>
      <c r="S31" s="25"/>
      <c r="T31" s="25"/>
      <c r="U31" s="1"/>
      <c r="V31" s="40"/>
      <c r="W31" s="1"/>
      <c r="X31" s="25"/>
      <c r="Y31" s="25"/>
      <c r="Z31" s="25"/>
      <c r="AA31" s="25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8"/>
      <c r="AM31" s="8"/>
      <c r="AN31" s="8"/>
      <c r="AO31" s="8"/>
      <c r="AP31" s="7"/>
    </row>
    <row r="32" spans="1:42" s="61" customFormat="1" ht="15" customHeight="1" x14ac:dyDescent="0.2">
      <c r="A32" s="1"/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60"/>
      <c r="N32" s="60"/>
      <c r="O32" s="25"/>
      <c r="P32" s="25"/>
      <c r="Q32" s="25"/>
      <c r="R32" s="25"/>
      <c r="S32" s="25"/>
      <c r="T32" s="25"/>
      <c r="U32" s="1"/>
      <c r="V32" s="40"/>
      <c r="W32" s="1"/>
      <c r="X32" s="25"/>
      <c r="Y32" s="25"/>
      <c r="Z32" s="25"/>
      <c r="AA32" s="25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8"/>
      <c r="AM32" s="8"/>
      <c r="AN32" s="8"/>
      <c r="AO32" s="8"/>
      <c r="AP32" s="7"/>
    </row>
    <row r="33" spans="1:42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40"/>
      <c r="W33" s="1"/>
      <c r="X33" s="1"/>
      <c r="Y33" s="25"/>
      <c r="Z33" s="25"/>
      <c r="AA33" s="59"/>
      <c r="AB33" s="59"/>
      <c r="AC33" s="25"/>
      <c r="AD33" s="25"/>
      <c r="AE33" s="25"/>
      <c r="AF33" s="25"/>
      <c r="AG33" s="25"/>
      <c r="AH33" s="25"/>
      <c r="AI33" s="25"/>
      <c r="AJ33" s="25"/>
      <c r="AK33" s="7"/>
      <c r="AL33" s="8"/>
      <c r="AM33" s="8"/>
      <c r="AN33" s="8"/>
      <c r="AO33" s="8"/>
      <c r="AP33" s="7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40"/>
      <c r="W34" s="1"/>
      <c r="X34" s="1"/>
      <c r="Y34" s="25"/>
      <c r="Z34" s="25"/>
      <c r="AA34" s="59"/>
      <c r="AB34" s="59"/>
      <c r="AC34" s="25"/>
      <c r="AD34" s="25"/>
      <c r="AE34" s="25"/>
      <c r="AF34" s="25"/>
      <c r="AG34" s="25"/>
      <c r="AH34" s="25"/>
      <c r="AI34" s="25"/>
      <c r="AJ34" s="25"/>
      <c r="AK34" s="7"/>
      <c r="AL34" s="8"/>
      <c r="AM34" s="8"/>
      <c r="AN34" s="8"/>
      <c r="AO34" s="8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40"/>
      <c r="W35" s="1"/>
      <c r="X35" s="1"/>
      <c r="Y35" s="25"/>
      <c r="Z35" s="25"/>
      <c r="AA35" s="59"/>
      <c r="AB35" s="59"/>
      <c r="AC35" s="25"/>
      <c r="AD35" s="25"/>
      <c r="AE35" s="25"/>
      <c r="AF35" s="25"/>
      <c r="AG35" s="25"/>
      <c r="AH35" s="25"/>
      <c r="AI35" s="25"/>
      <c r="AJ35" s="25"/>
      <c r="AK35" s="7"/>
      <c r="AL35" s="8"/>
      <c r="AM35" s="8"/>
      <c r="AN35" s="8"/>
      <c r="AO35" s="8"/>
      <c r="AP35" s="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25"/>
      <c r="Q36" s="25"/>
      <c r="R36" s="25"/>
      <c r="S36" s="25"/>
      <c r="T36" s="25"/>
      <c r="U36" s="1"/>
      <c r="V36" s="40"/>
      <c r="W36" s="1"/>
      <c r="X36" s="1"/>
      <c r="Y36" s="25"/>
      <c r="Z36" s="25"/>
      <c r="AA36" s="59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8"/>
      <c r="AM36" s="8"/>
      <c r="AN36" s="8"/>
      <c r="AO36" s="8"/>
      <c r="AP36" s="7"/>
    </row>
    <row r="37" spans="1:42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60"/>
      <c r="N37" s="37"/>
      <c r="O37" s="25"/>
      <c r="P37" s="25"/>
      <c r="Q37" s="25"/>
      <c r="R37" s="25"/>
      <c r="S37" s="25"/>
      <c r="T37" s="25"/>
      <c r="U37" s="1"/>
      <c r="V37" s="40"/>
      <c r="W37" s="1"/>
      <c r="X37" s="25"/>
      <c r="Y37" s="25"/>
      <c r="Z37" s="25"/>
      <c r="AA37" s="25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8"/>
      <c r="AM37" s="8"/>
      <c r="AN37" s="8"/>
      <c r="AO37" s="8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25"/>
      <c r="Q38" s="25"/>
      <c r="R38" s="25"/>
      <c r="S38" s="25"/>
      <c r="T38" s="25"/>
      <c r="U38" s="1"/>
      <c r="V38" s="40"/>
      <c r="W38" s="1"/>
      <c r="X38" s="1"/>
      <c r="Y38" s="25"/>
      <c r="Z38" s="25"/>
      <c r="AA38" s="59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8"/>
      <c r="AM38" s="8"/>
      <c r="AN38" s="8"/>
      <c r="AO38" s="8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25"/>
      <c r="Q39" s="25"/>
      <c r="R39" s="25"/>
      <c r="S39" s="25"/>
      <c r="T39" s="25"/>
      <c r="U39" s="1"/>
      <c r="V39" s="40"/>
      <c r="W39" s="1"/>
      <c r="X39" s="1"/>
      <c r="Y39" s="25"/>
      <c r="Z39" s="25"/>
      <c r="AA39" s="59"/>
      <c r="AB39" s="59"/>
      <c r="AC39" s="25"/>
      <c r="AD39" s="25"/>
      <c r="AE39" s="25"/>
      <c r="AF39" s="25"/>
      <c r="AG39" s="25"/>
      <c r="AH39" s="25"/>
      <c r="AI39" s="25"/>
      <c r="AJ39" s="25"/>
      <c r="AK39" s="7"/>
      <c r="AL39" s="8"/>
      <c r="AM39" s="8"/>
      <c r="AN39" s="8"/>
      <c r="AO39" s="8"/>
      <c r="AP39" s="61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5"/>
      <c r="P40" s="25"/>
      <c r="Q40" s="25"/>
      <c r="R40" s="25"/>
      <c r="S40" s="25"/>
      <c r="T40" s="25"/>
      <c r="U40" s="1"/>
      <c r="V40" s="40"/>
      <c r="W40" s="1"/>
      <c r="X40" s="1"/>
      <c r="Y40" s="25"/>
      <c r="Z40" s="25"/>
      <c r="AA40" s="59"/>
      <c r="AB40" s="59"/>
      <c r="AC40" s="25"/>
      <c r="AD40" s="25"/>
      <c r="AE40" s="25"/>
      <c r="AF40" s="25"/>
      <c r="AG40" s="25"/>
      <c r="AH40" s="25"/>
      <c r="AI40" s="25"/>
      <c r="AJ40" s="25"/>
      <c r="AK40" s="7"/>
      <c r="AL40" s="8"/>
      <c r="AM40" s="8"/>
      <c r="AN40" s="8"/>
      <c r="AO40" s="8"/>
      <c r="AP40" s="61"/>
    </row>
    <row r="41" spans="1:42" ht="15" customHeight="1" x14ac:dyDescent="0.25">
      <c r="A41" s="6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40"/>
      <c r="W41" s="1"/>
      <c r="X41" s="1"/>
      <c r="Y41" s="25"/>
      <c r="Z41" s="25"/>
      <c r="AA41" s="59"/>
      <c r="AB41" s="59"/>
      <c r="AC41" s="25"/>
      <c r="AD41" s="25"/>
      <c r="AE41" s="25"/>
      <c r="AF41" s="25"/>
      <c r="AG41" s="25"/>
      <c r="AH41" s="25"/>
      <c r="AI41" s="25"/>
      <c r="AJ41" s="25"/>
      <c r="AK41" s="7"/>
      <c r="AL41" s="8"/>
    </row>
    <row r="42" spans="1:42" ht="15" customHeight="1" x14ac:dyDescent="0.25">
      <c r="A42" s="6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40"/>
      <c r="W42" s="1"/>
      <c r="X42" s="1"/>
      <c r="Y42" s="25"/>
      <c r="Z42" s="25"/>
      <c r="AA42" s="59"/>
      <c r="AB42" s="59"/>
      <c r="AC42" s="25"/>
      <c r="AD42" s="25"/>
      <c r="AE42" s="25"/>
      <c r="AF42" s="25"/>
      <c r="AG42" s="25"/>
      <c r="AH42" s="25"/>
      <c r="AI42" s="25"/>
      <c r="AJ42" s="25"/>
      <c r="AK42" s="7"/>
      <c r="AL42" s="8"/>
    </row>
    <row r="43" spans="1:42" ht="15" customHeight="1" x14ac:dyDescent="0.25">
      <c r="A43" s="6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40"/>
      <c r="W43" s="1"/>
      <c r="X43" s="1"/>
      <c r="Y43" s="25"/>
      <c r="Z43" s="25"/>
      <c r="AA43" s="59"/>
      <c r="AB43" s="59"/>
      <c r="AC43" s="25"/>
      <c r="AD43" s="25"/>
      <c r="AE43" s="25"/>
      <c r="AF43" s="25"/>
      <c r="AG43" s="25"/>
      <c r="AH43" s="25"/>
      <c r="AI43" s="25"/>
      <c r="AJ43" s="25"/>
      <c r="AK43" s="7"/>
      <c r="AL43" s="8"/>
    </row>
    <row r="44" spans="1:42" ht="15" customHeight="1" x14ac:dyDescent="0.25">
      <c r="A44" s="6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40"/>
      <c r="W44" s="1"/>
      <c r="X44" s="1"/>
      <c r="Y44" s="25"/>
      <c r="Z44" s="25"/>
      <c r="AA44" s="59"/>
      <c r="AB44" s="59"/>
      <c r="AC44" s="25"/>
      <c r="AD44" s="25"/>
      <c r="AE44" s="25"/>
      <c r="AF44" s="25"/>
      <c r="AG44" s="25"/>
      <c r="AH44" s="25"/>
      <c r="AI44" s="25"/>
      <c r="AJ44" s="25"/>
      <c r="AK44" s="7"/>
      <c r="AL44" s="8"/>
    </row>
    <row r="45" spans="1:42" ht="15" customHeight="1" x14ac:dyDescent="0.25">
      <c r="A45" s="6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40"/>
      <c r="W45" s="1"/>
      <c r="X45" s="1"/>
      <c r="Y45" s="25"/>
      <c r="Z45" s="25"/>
      <c r="AA45" s="59"/>
      <c r="AB45" s="59"/>
      <c r="AC45" s="25"/>
      <c r="AD45" s="25"/>
      <c r="AE45" s="25"/>
      <c r="AF45" s="25"/>
      <c r="AG45" s="25"/>
      <c r="AH45" s="25"/>
      <c r="AI45" s="25"/>
      <c r="AJ45" s="25"/>
      <c r="AK45" s="7"/>
      <c r="AL45" s="8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40"/>
      <c r="W46" s="1"/>
      <c r="X46" s="1"/>
      <c r="Y46" s="25"/>
      <c r="Z46" s="25"/>
      <c r="AA46" s="59"/>
      <c r="AB46" s="59"/>
      <c r="AC46" s="25"/>
      <c r="AD46" s="25"/>
      <c r="AE46" s="25"/>
      <c r="AF46" s="25"/>
      <c r="AG46" s="25"/>
      <c r="AH46" s="25"/>
      <c r="AI46" s="25"/>
      <c r="AJ46" s="25"/>
      <c r="AK46" s="7"/>
      <c r="AL46" s="8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40"/>
      <c r="W47" s="1"/>
      <c r="X47" s="1"/>
      <c r="Y47" s="25"/>
      <c r="Z47" s="25"/>
      <c r="AA47" s="59"/>
      <c r="AB47" s="59"/>
      <c r="AC47" s="25"/>
      <c r="AD47" s="25"/>
      <c r="AE47" s="25"/>
      <c r="AF47" s="25"/>
      <c r="AG47" s="25"/>
      <c r="AH47" s="25"/>
      <c r="AI47" s="25"/>
      <c r="AJ47" s="25"/>
      <c r="AK47" s="7"/>
      <c r="AL47" s="8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25"/>
      <c r="Q48" s="25"/>
      <c r="R48" s="25"/>
      <c r="S48" s="25"/>
      <c r="T48" s="25"/>
      <c r="U48" s="1"/>
      <c r="V48" s="40"/>
      <c r="W48" s="1"/>
      <c r="X48" s="1"/>
      <c r="Y48" s="25"/>
      <c r="Z48" s="25"/>
      <c r="AA48" s="59"/>
      <c r="AB48" s="59"/>
      <c r="AC48" s="25"/>
      <c r="AD48" s="25"/>
      <c r="AE48" s="25"/>
      <c r="AF48" s="25"/>
      <c r="AG48" s="25"/>
      <c r="AH48" s="25"/>
      <c r="AI48" s="25"/>
      <c r="AJ48" s="25"/>
      <c r="AK48" s="7"/>
      <c r="AL48" s="8"/>
    </row>
    <row r="49" spans="2:38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40"/>
      <c r="W49" s="1"/>
      <c r="X49" s="1"/>
      <c r="Y49" s="25"/>
      <c r="Z49" s="25"/>
      <c r="AA49" s="59"/>
      <c r="AB49" s="59"/>
      <c r="AC49" s="25"/>
      <c r="AD49" s="25"/>
      <c r="AE49" s="25"/>
      <c r="AF49" s="25"/>
      <c r="AG49" s="25"/>
      <c r="AH49" s="25"/>
      <c r="AI49" s="25"/>
      <c r="AJ49" s="25"/>
      <c r="AK49" s="7"/>
      <c r="AL49" s="8"/>
    </row>
    <row r="50" spans="2:38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25"/>
      <c r="Q50" s="25"/>
      <c r="R50" s="25"/>
      <c r="S50" s="25"/>
      <c r="T50" s="25"/>
      <c r="U50" s="1"/>
      <c r="V50" s="40"/>
      <c r="W50" s="1"/>
      <c r="X50" s="1"/>
      <c r="Y50" s="25"/>
      <c r="Z50" s="25"/>
      <c r="AA50" s="59"/>
      <c r="AB50" s="59"/>
      <c r="AC50" s="25"/>
      <c r="AD50" s="25"/>
      <c r="AE50" s="25"/>
      <c r="AF50" s="25"/>
      <c r="AG50" s="25"/>
      <c r="AH50" s="25"/>
      <c r="AI50" s="25"/>
      <c r="AJ50" s="25"/>
      <c r="AK50" s="7"/>
      <c r="AL50" s="8"/>
    </row>
    <row r="51" spans="2:38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25"/>
      <c r="Q51" s="25"/>
      <c r="R51" s="25"/>
      <c r="S51" s="25"/>
      <c r="T51" s="25"/>
      <c r="U51" s="1"/>
      <c r="V51" s="40"/>
      <c r="W51" s="1"/>
      <c r="X51" s="1"/>
      <c r="Y51" s="25"/>
      <c r="Z51" s="25"/>
      <c r="AA51" s="59"/>
      <c r="AB51" s="59"/>
      <c r="AC51" s="25"/>
      <c r="AD51" s="25"/>
      <c r="AE51" s="25"/>
      <c r="AF51" s="25"/>
      <c r="AG51" s="25"/>
      <c r="AH51" s="25"/>
      <c r="AI51" s="25"/>
      <c r="AJ51" s="25"/>
      <c r="AK51" s="7"/>
      <c r="AL51" s="8"/>
    </row>
    <row r="52" spans="2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25"/>
      <c r="Q52" s="25"/>
      <c r="R52" s="25"/>
      <c r="S52" s="25"/>
      <c r="T52" s="25"/>
      <c r="U52" s="1"/>
      <c r="V52" s="40"/>
      <c r="W52" s="1"/>
      <c r="X52" s="1"/>
      <c r="Y52" s="25"/>
      <c r="Z52" s="25"/>
      <c r="AA52" s="59"/>
      <c r="AB52" s="59"/>
      <c r="AC52" s="25"/>
      <c r="AD52" s="25"/>
      <c r="AE52" s="25"/>
      <c r="AF52" s="25"/>
      <c r="AG52" s="25"/>
      <c r="AH52" s="25"/>
      <c r="AI52" s="25"/>
      <c r="AJ52" s="25"/>
      <c r="AK52" s="7"/>
      <c r="AL52" s="8"/>
    </row>
    <row r="53" spans="2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25"/>
      <c r="Q53" s="25"/>
      <c r="R53" s="25"/>
      <c r="S53" s="25"/>
      <c r="T53" s="25"/>
      <c r="U53" s="1"/>
      <c r="V53" s="40"/>
      <c r="W53" s="1"/>
      <c r="X53" s="1"/>
      <c r="Y53" s="25"/>
      <c r="Z53" s="25"/>
      <c r="AA53" s="59"/>
      <c r="AB53" s="59"/>
      <c r="AC53" s="25"/>
      <c r="AD53" s="25"/>
      <c r="AE53" s="25"/>
      <c r="AF53" s="25"/>
      <c r="AG53" s="25"/>
      <c r="AH53" s="25"/>
      <c r="AI53" s="25"/>
      <c r="AJ53" s="25"/>
      <c r="AK53" s="7"/>
      <c r="AL53" s="8"/>
    </row>
    <row r="54" spans="2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63"/>
      <c r="M54" s="63"/>
      <c r="N54" s="63"/>
      <c r="O54" s="39"/>
      <c r="P54" s="39"/>
      <c r="Q54" s="39"/>
      <c r="R54" s="39"/>
      <c r="S54" s="39"/>
      <c r="T54" s="39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7"/>
      <c r="AL54" s="8"/>
    </row>
    <row r="55" spans="2:38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25"/>
      <c r="Q55" s="25"/>
      <c r="R55" s="25"/>
      <c r="S55" s="25"/>
      <c r="T55" s="25"/>
      <c r="U55" s="1"/>
      <c r="V55" s="40"/>
      <c r="W55" s="1"/>
      <c r="X55" s="1"/>
      <c r="Y55" s="25"/>
      <c r="Z55" s="25"/>
      <c r="AA55" s="59"/>
      <c r="AB55" s="59"/>
      <c r="AC55" s="25"/>
      <c r="AD55" s="25"/>
      <c r="AE55" s="25"/>
      <c r="AF55" s="25"/>
      <c r="AG55" s="25"/>
      <c r="AH55" s="25"/>
      <c r="AI55" s="25"/>
      <c r="AJ55" s="25"/>
      <c r="AK55" s="7"/>
      <c r="AL55" s="8"/>
    </row>
    <row r="56" spans="2:38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63"/>
      <c r="M56" s="63"/>
      <c r="N56" s="63"/>
      <c r="O56" s="39"/>
      <c r="P56" s="39"/>
      <c r="Q56" s="39"/>
      <c r="R56" s="39"/>
      <c r="S56" s="39"/>
      <c r="T56" s="39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7"/>
      <c r="AL56" s="8"/>
    </row>
    <row r="57" spans="2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63"/>
      <c r="M57" s="63"/>
      <c r="N57" s="63"/>
      <c r="O57" s="39"/>
      <c r="P57" s="39"/>
      <c r="Q57" s="39"/>
      <c r="R57" s="39"/>
      <c r="S57" s="39"/>
      <c r="T57" s="39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7"/>
      <c r="AL57" s="8"/>
    </row>
    <row r="58" spans="2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63"/>
      <c r="M58" s="63"/>
      <c r="N58" s="63"/>
      <c r="O58" s="39"/>
      <c r="P58" s="39"/>
      <c r="Q58" s="39"/>
      <c r="R58" s="39"/>
      <c r="S58" s="39"/>
      <c r="T58" s="39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7"/>
      <c r="AL58" s="8"/>
    </row>
    <row r="59" spans="2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63"/>
      <c r="M59" s="63"/>
      <c r="N59" s="63"/>
      <c r="O59" s="39"/>
      <c r="P59" s="39"/>
      <c r="Q59" s="39"/>
      <c r="R59" s="39"/>
      <c r="S59" s="39"/>
      <c r="T59" s="39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7"/>
      <c r="AL59" s="8"/>
    </row>
    <row r="60" spans="2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63"/>
      <c r="M60" s="63"/>
      <c r="N60" s="63"/>
      <c r="O60" s="39"/>
      <c r="P60" s="39"/>
      <c r="Q60" s="39"/>
      <c r="R60" s="39"/>
      <c r="S60" s="39"/>
      <c r="T60" s="39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7"/>
      <c r="AL60" s="8"/>
    </row>
    <row r="61" spans="2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3"/>
      <c r="M61" s="63"/>
      <c r="N61" s="63"/>
      <c r="O61" s="39"/>
      <c r="P61" s="39"/>
      <c r="Q61" s="39"/>
      <c r="R61" s="39"/>
      <c r="S61" s="39"/>
      <c r="T61" s="39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7"/>
      <c r="AL61" s="8"/>
    </row>
    <row r="62" spans="2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3"/>
      <c r="M62" s="63"/>
      <c r="N62" s="63"/>
      <c r="O62" s="39"/>
      <c r="P62" s="39"/>
      <c r="Q62" s="39"/>
      <c r="R62" s="39"/>
      <c r="S62" s="39"/>
      <c r="T62" s="39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7"/>
      <c r="AL62" s="8"/>
    </row>
    <row r="63" spans="2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3"/>
      <c r="M63" s="63"/>
      <c r="N63" s="63"/>
      <c r="O63" s="39"/>
      <c r="P63" s="39"/>
      <c r="Q63" s="39"/>
      <c r="R63" s="39"/>
      <c r="S63" s="39"/>
      <c r="T63" s="39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7"/>
      <c r="AL63" s="8"/>
    </row>
    <row r="64" spans="2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3"/>
      <c r="M64" s="63"/>
      <c r="N64" s="63"/>
      <c r="O64" s="39"/>
      <c r="P64" s="39"/>
      <c r="Q64" s="39"/>
      <c r="R64" s="39"/>
      <c r="S64" s="39"/>
      <c r="T64" s="39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7"/>
      <c r="AL64" s="8"/>
    </row>
    <row r="65" spans="2:38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3"/>
      <c r="M65" s="63"/>
      <c r="N65" s="63"/>
      <c r="O65" s="39"/>
      <c r="P65" s="39"/>
      <c r="Q65" s="39"/>
      <c r="R65" s="39"/>
      <c r="S65" s="39"/>
      <c r="T65" s="39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7"/>
      <c r="AL65" s="8"/>
    </row>
    <row r="66" spans="2:38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3"/>
      <c r="M66" s="63"/>
      <c r="N66" s="63"/>
      <c r="O66" s="39"/>
      <c r="P66" s="39"/>
      <c r="Q66" s="39"/>
      <c r="R66" s="39"/>
      <c r="S66" s="39"/>
      <c r="T66" s="39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7"/>
      <c r="AL66" s="8"/>
    </row>
    <row r="67" spans="2:38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3"/>
      <c r="M67" s="63"/>
      <c r="N67" s="63"/>
      <c r="O67" s="39"/>
      <c r="P67" s="39"/>
      <c r="Q67" s="39"/>
      <c r="R67" s="39"/>
      <c r="S67" s="39"/>
      <c r="T67" s="39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7"/>
      <c r="AL67" s="8"/>
    </row>
    <row r="68" spans="2:38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3"/>
      <c r="M68" s="63"/>
      <c r="N68" s="63"/>
      <c r="O68" s="39"/>
      <c r="P68" s="39"/>
      <c r="Q68" s="39"/>
      <c r="R68" s="39"/>
      <c r="S68" s="39"/>
      <c r="T68" s="39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7"/>
      <c r="AL68" s="8"/>
    </row>
    <row r="69" spans="2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3"/>
      <c r="M69" s="63"/>
      <c r="N69" s="63"/>
      <c r="O69" s="39"/>
      <c r="P69" s="39"/>
      <c r="Q69" s="39"/>
      <c r="R69" s="39"/>
      <c r="S69" s="39"/>
      <c r="T69" s="39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7"/>
      <c r="AL69" s="8"/>
    </row>
    <row r="70" spans="2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3"/>
      <c r="M70" s="63"/>
      <c r="N70" s="63"/>
      <c r="O70" s="39"/>
      <c r="P70" s="39"/>
      <c r="Q70" s="39"/>
      <c r="R70" s="39"/>
      <c r="S70" s="39"/>
      <c r="T70" s="39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7"/>
      <c r="AL70" s="8"/>
    </row>
    <row r="71" spans="2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3"/>
      <c r="M71" s="63"/>
      <c r="N71" s="63"/>
      <c r="O71" s="39"/>
      <c r="P71" s="39"/>
      <c r="Q71" s="39"/>
      <c r="R71" s="39"/>
      <c r="S71" s="39"/>
      <c r="T71" s="39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7"/>
      <c r="AL71" s="8"/>
    </row>
    <row r="72" spans="2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3"/>
      <c r="M72" s="63"/>
      <c r="N72" s="63"/>
      <c r="O72" s="39"/>
      <c r="P72" s="39"/>
      <c r="Q72" s="39"/>
      <c r="R72" s="39"/>
      <c r="S72" s="39"/>
      <c r="T72" s="39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7"/>
      <c r="AL72" s="8"/>
    </row>
    <row r="73" spans="2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3"/>
      <c r="M73" s="63"/>
      <c r="N73" s="63"/>
      <c r="O73" s="39"/>
      <c r="P73" s="39"/>
      <c r="Q73" s="39"/>
      <c r="R73" s="39"/>
      <c r="S73" s="39"/>
      <c r="T73" s="39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7"/>
      <c r="AL73" s="8"/>
    </row>
    <row r="74" spans="2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3"/>
      <c r="M74" s="63"/>
      <c r="N74" s="63"/>
      <c r="O74" s="39"/>
      <c r="P74" s="39"/>
      <c r="Q74" s="39"/>
      <c r="R74" s="39"/>
      <c r="S74" s="39"/>
      <c r="T74" s="39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7"/>
      <c r="AL74" s="8"/>
    </row>
    <row r="75" spans="2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3"/>
      <c r="M75" s="63"/>
      <c r="N75" s="63"/>
      <c r="O75" s="39"/>
      <c r="P75" s="39"/>
      <c r="Q75" s="39"/>
      <c r="R75" s="39"/>
      <c r="S75" s="39"/>
      <c r="T75" s="39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7"/>
      <c r="AL75" s="8"/>
    </row>
    <row r="76" spans="2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3"/>
      <c r="M76" s="63"/>
      <c r="N76" s="63"/>
      <c r="O76" s="39"/>
      <c r="P76" s="39"/>
      <c r="Q76" s="39"/>
      <c r="R76" s="39"/>
      <c r="S76" s="39"/>
      <c r="T76" s="39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7"/>
      <c r="AL76" s="8"/>
    </row>
    <row r="77" spans="2:3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3"/>
      <c r="M77" s="63"/>
      <c r="N77" s="63"/>
      <c r="O77" s="39"/>
      <c r="P77" s="39"/>
      <c r="Q77" s="39"/>
      <c r="R77" s="39"/>
      <c r="S77" s="39"/>
      <c r="T77" s="39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7"/>
      <c r="AL77" s="8"/>
    </row>
    <row r="78" spans="2:38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63"/>
      <c r="M78" s="63"/>
      <c r="N78" s="63"/>
      <c r="O78" s="39"/>
      <c r="P78" s="39"/>
      <c r="Q78" s="39"/>
      <c r="R78" s="39"/>
      <c r="S78" s="39"/>
      <c r="T78" s="39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7"/>
      <c r="AL78" s="8"/>
    </row>
    <row r="79" spans="2:38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63"/>
      <c r="M79" s="63"/>
      <c r="N79" s="63"/>
      <c r="O79" s="39"/>
      <c r="P79" s="39"/>
      <c r="Q79" s="39"/>
      <c r="R79" s="39"/>
      <c r="S79" s="39"/>
      <c r="T79" s="39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7"/>
      <c r="AL79" s="8"/>
    </row>
    <row r="80" spans="2:38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63"/>
      <c r="M80" s="63"/>
      <c r="N80" s="63"/>
      <c r="O80" s="39"/>
      <c r="P80" s="39"/>
      <c r="Q80" s="39"/>
      <c r="R80" s="39"/>
      <c r="S80" s="39"/>
      <c r="T80" s="39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7"/>
      <c r="AL80" s="8"/>
    </row>
    <row r="81" spans="2:38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63"/>
      <c r="M81" s="63"/>
      <c r="N81" s="63"/>
      <c r="O81" s="39"/>
      <c r="P81" s="39"/>
      <c r="Q81" s="39"/>
      <c r="R81" s="39"/>
      <c r="S81" s="39"/>
      <c r="T81" s="39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7"/>
      <c r="AL81" s="8"/>
    </row>
    <row r="82" spans="2:38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63"/>
      <c r="M82" s="63"/>
      <c r="N82" s="63"/>
      <c r="O82" s="39"/>
      <c r="P82" s="39"/>
      <c r="Q82" s="39"/>
      <c r="R82" s="39"/>
      <c r="S82" s="39"/>
      <c r="T82" s="39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7"/>
      <c r="AL82" s="8"/>
    </row>
  </sheetData>
  <sortState ref="B12:AI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9.7109375" style="85" customWidth="1"/>
    <col min="3" max="3" width="21.5703125" style="63" customWidth="1"/>
    <col min="4" max="4" width="10.5703125" style="86" customWidth="1"/>
    <col min="5" max="5" width="12.140625" style="86" customWidth="1"/>
    <col min="6" max="6" width="0.7109375" style="39" customWidth="1"/>
    <col min="7" max="11" width="5.28515625" style="63" customWidth="1"/>
    <col min="12" max="12" width="6.42578125" style="63" customWidth="1"/>
    <col min="13" max="16" width="5.28515625" style="63" customWidth="1"/>
    <col min="17" max="21" width="6.7109375" style="136" customWidth="1"/>
    <col min="22" max="22" width="10.85546875" style="63" customWidth="1"/>
    <col min="23" max="23" width="19.7109375" style="86" customWidth="1"/>
    <col min="24" max="24" width="9.7109375" style="63" customWidth="1"/>
    <col min="25" max="30" width="9.140625" style="87"/>
  </cols>
  <sheetData>
    <row r="1" spans="1:30" ht="18.75" x14ac:dyDescent="0.3">
      <c r="A1" s="7"/>
      <c r="B1" s="71" t="s">
        <v>52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30"/>
      <c r="R1" s="130"/>
      <c r="S1" s="130"/>
      <c r="T1" s="130"/>
      <c r="U1" s="130"/>
      <c r="V1" s="72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"/>
      <c r="B2" s="88" t="s">
        <v>43</v>
      </c>
      <c r="C2" s="89" t="s">
        <v>44</v>
      </c>
      <c r="D2" s="76"/>
      <c r="E2" s="9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131"/>
      <c r="R2" s="131"/>
      <c r="S2" s="132"/>
      <c r="T2" s="132"/>
      <c r="U2" s="132"/>
      <c r="V2" s="11"/>
      <c r="W2" s="76"/>
      <c r="X2" s="44"/>
      <c r="Y2" s="75"/>
      <c r="Z2" s="75"/>
      <c r="AA2" s="75"/>
      <c r="AB2" s="75"/>
      <c r="AC2" s="75"/>
      <c r="AD2" s="75"/>
    </row>
    <row r="3" spans="1:30" x14ac:dyDescent="0.25">
      <c r="A3" s="7"/>
      <c r="B3" s="77" t="s">
        <v>75</v>
      </c>
      <c r="C3" s="22" t="s">
        <v>54</v>
      </c>
      <c r="D3" s="78" t="s">
        <v>55</v>
      </c>
      <c r="E3" s="79" t="s">
        <v>1</v>
      </c>
      <c r="F3" s="25"/>
      <c r="G3" s="80" t="s">
        <v>56</v>
      </c>
      <c r="H3" s="81" t="s">
        <v>57</v>
      </c>
      <c r="I3" s="81" t="s">
        <v>32</v>
      </c>
      <c r="J3" s="17" t="s">
        <v>58</v>
      </c>
      <c r="K3" s="82" t="s">
        <v>59</v>
      </c>
      <c r="L3" s="82" t="s">
        <v>60</v>
      </c>
      <c r="M3" s="80" t="s">
        <v>61</v>
      </c>
      <c r="N3" s="80" t="s">
        <v>31</v>
      </c>
      <c r="O3" s="81" t="s">
        <v>62</v>
      </c>
      <c r="P3" s="80" t="s">
        <v>57</v>
      </c>
      <c r="Q3" s="133" t="s">
        <v>3</v>
      </c>
      <c r="R3" s="133">
        <v>1</v>
      </c>
      <c r="S3" s="133">
        <v>2</v>
      </c>
      <c r="T3" s="133">
        <v>3</v>
      </c>
      <c r="U3" s="133" t="s">
        <v>63</v>
      </c>
      <c r="V3" s="17" t="s">
        <v>23</v>
      </c>
      <c r="W3" s="16" t="s">
        <v>64</v>
      </c>
      <c r="X3" s="16" t="s">
        <v>65</v>
      </c>
      <c r="Y3" s="75"/>
      <c r="Z3" s="75"/>
      <c r="AA3" s="75"/>
      <c r="AB3" s="75"/>
      <c r="AC3" s="75"/>
      <c r="AD3" s="75"/>
    </row>
    <row r="4" spans="1:30" x14ac:dyDescent="0.25">
      <c r="A4" s="7"/>
      <c r="B4" s="137" t="s">
        <v>76</v>
      </c>
      <c r="C4" s="97" t="s">
        <v>105</v>
      </c>
      <c r="D4" s="138" t="s">
        <v>67</v>
      </c>
      <c r="E4" s="139" t="s">
        <v>35</v>
      </c>
      <c r="F4" s="140"/>
      <c r="G4" s="141"/>
      <c r="H4" s="142"/>
      <c r="I4" s="142">
        <v>1</v>
      </c>
      <c r="J4" s="99"/>
      <c r="K4" s="143" t="s">
        <v>72</v>
      </c>
      <c r="L4" s="143" t="s">
        <v>80</v>
      </c>
      <c r="M4" s="141">
        <v>1</v>
      </c>
      <c r="N4" s="141"/>
      <c r="O4" s="142"/>
      <c r="P4" s="141">
        <v>1</v>
      </c>
      <c r="Q4" s="144" t="s">
        <v>92</v>
      </c>
      <c r="R4" s="144" t="s">
        <v>93</v>
      </c>
      <c r="S4" s="144" t="s">
        <v>87</v>
      </c>
      <c r="T4" s="145"/>
      <c r="U4" s="145"/>
      <c r="V4" s="100">
        <v>0.83299999999999996</v>
      </c>
      <c r="W4" s="91" t="s">
        <v>77</v>
      </c>
      <c r="X4" s="101" t="s">
        <v>78</v>
      </c>
      <c r="Y4" s="75"/>
      <c r="Z4" s="75"/>
      <c r="AA4" s="75"/>
      <c r="AB4" s="75"/>
      <c r="AC4" s="75"/>
      <c r="AD4" s="75"/>
    </row>
    <row r="5" spans="1:30" x14ac:dyDescent="0.25">
      <c r="A5" s="7"/>
      <c r="B5" s="90" t="s">
        <v>98</v>
      </c>
      <c r="C5" s="97" t="s">
        <v>99</v>
      </c>
      <c r="D5" s="90" t="s">
        <v>67</v>
      </c>
      <c r="E5" s="146" t="s">
        <v>35</v>
      </c>
      <c r="F5" s="98"/>
      <c r="G5" s="93"/>
      <c r="H5" s="147"/>
      <c r="I5" s="147">
        <v>1</v>
      </c>
      <c r="J5" s="99" t="s">
        <v>100</v>
      </c>
      <c r="K5" s="99">
        <v>7</v>
      </c>
      <c r="L5" s="99"/>
      <c r="M5" s="99">
        <v>1</v>
      </c>
      <c r="N5" s="93"/>
      <c r="O5" s="93"/>
      <c r="P5" s="93"/>
      <c r="Q5" s="101" t="s">
        <v>101</v>
      </c>
      <c r="R5" s="101" t="s">
        <v>102</v>
      </c>
      <c r="S5" s="101" t="s">
        <v>86</v>
      </c>
      <c r="T5" s="101" t="s">
        <v>87</v>
      </c>
      <c r="U5" s="101"/>
      <c r="V5" s="100">
        <v>0.4</v>
      </c>
      <c r="W5" s="97" t="s">
        <v>103</v>
      </c>
      <c r="X5" s="101" t="s">
        <v>104</v>
      </c>
      <c r="Y5" s="75"/>
      <c r="Z5" s="75"/>
      <c r="AA5" s="75"/>
      <c r="AB5" s="75"/>
      <c r="AC5" s="75"/>
      <c r="AD5" s="75"/>
    </row>
    <row r="6" spans="1:30" x14ac:dyDescent="0.25">
      <c r="A6" s="23"/>
      <c r="B6" s="22" t="s">
        <v>9</v>
      </c>
      <c r="C6" s="17"/>
      <c r="D6" s="16"/>
      <c r="E6" s="102"/>
      <c r="F6" s="103"/>
      <c r="G6" s="18"/>
      <c r="H6" s="18"/>
      <c r="I6" s="18">
        <v>2</v>
      </c>
      <c r="J6" s="17"/>
      <c r="K6" s="17"/>
      <c r="L6" s="17"/>
      <c r="M6" s="18">
        <v>2</v>
      </c>
      <c r="N6" s="18"/>
      <c r="O6" s="18"/>
      <c r="P6" s="18">
        <v>5</v>
      </c>
      <c r="Q6" s="105" t="s">
        <v>106</v>
      </c>
      <c r="R6" s="105" t="s">
        <v>107</v>
      </c>
      <c r="S6" s="105" t="s">
        <v>108</v>
      </c>
      <c r="T6" s="105" t="s">
        <v>87</v>
      </c>
      <c r="U6" s="105"/>
      <c r="V6" s="33">
        <v>0.63600000000000001</v>
      </c>
      <c r="W6" s="104"/>
      <c r="X6" s="105"/>
      <c r="Y6" s="75"/>
      <c r="Z6" s="75"/>
      <c r="AA6" s="75"/>
      <c r="AB6" s="75"/>
      <c r="AC6" s="75"/>
      <c r="AD6" s="75"/>
    </row>
    <row r="7" spans="1:30" x14ac:dyDescent="0.25">
      <c r="A7" s="23"/>
      <c r="B7" s="106" t="s">
        <v>79</v>
      </c>
      <c r="C7" s="107" t="s">
        <v>81</v>
      </c>
      <c r="D7" s="108"/>
      <c r="E7" s="109"/>
      <c r="F7" s="110"/>
      <c r="G7" s="111"/>
      <c r="H7" s="111"/>
      <c r="I7" s="111"/>
      <c r="J7" s="112"/>
      <c r="K7" s="112"/>
      <c r="L7" s="112"/>
      <c r="M7" s="111"/>
      <c r="N7" s="111"/>
      <c r="O7" s="111"/>
      <c r="P7" s="111"/>
      <c r="Q7" s="134"/>
      <c r="R7" s="134"/>
      <c r="S7" s="134"/>
      <c r="T7" s="134"/>
      <c r="U7" s="134"/>
      <c r="V7" s="111"/>
      <c r="W7" s="108"/>
      <c r="X7" s="113"/>
      <c r="Y7" s="75"/>
      <c r="Z7" s="75"/>
      <c r="AA7" s="75"/>
      <c r="AB7" s="75"/>
      <c r="AC7" s="75"/>
      <c r="AD7" s="75"/>
    </row>
    <row r="8" spans="1:30" x14ac:dyDescent="0.25">
      <c r="A8" s="23"/>
      <c r="B8" s="114"/>
      <c r="C8" s="115"/>
      <c r="D8" s="115"/>
      <c r="E8" s="116"/>
      <c r="F8" s="116"/>
      <c r="G8" s="117"/>
      <c r="H8" s="95"/>
      <c r="I8" s="116"/>
      <c r="J8" s="95"/>
      <c r="K8" s="95"/>
      <c r="L8" s="95"/>
      <c r="M8" s="95"/>
      <c r="N8" s="95"/>
      <c r="O8" s="95"/>
      <c r="P8" s="95"/>
      <c r="Q8" s="135"/>
      <c r="R8" s="135"/>
      <c r="S8" s="135"/>
      <c r="T8" s="135"/>
      <c r="U8" s="135"/>
      <c r="V8" s="95"/>
      <c r="W8" s="95"/>
      <c r="X8" s="118"/>
      <c r="Y8" s="75"/>
      <c r="Z8" s="75"/>
      <c r="AA8" s="75"/>
      <c r="AB8" s="75"/>
      <c r="AC8" s="75"/>
      <c r="AD8" s="75"/>
    </row>
    <row r="9" spans="1:30" x14ac:dyDescent="0.25">
      <c r="A9" s="7"/>
      <c r="B9" s="77" t="s">
        <v>53</v>
      </c>
      <c r="C9" s="22" t="s">
        <v>54</v>
      </c>
      <c r="D9" s="78" t="s">
        <v>55</v>
      </c>
      <c r="E9" s="79" t="s">
        <v>1</v>
      </c>
      <c r="F9" s="25"/>
      <c r="G9" s="80" t="s">
        <v>56</v>
      </c>
      <c r="H9" s="81" t="s">
        <v>57</v>
      </c>
      <c r="I9" s="81" t="s">
        <v>32</v>
      </c>
      <c r="J9" s="17" t="s">
        <v>58</v>
      </c>
      <c r="K9" s="82" t="s">
        <v>59</v>
      </c>
      <c r="L9" s="82" t="s">
        <v>60</v>
      </c>
      <c r="M9" s="80" t="s">
        <v>61</v>
      </c>
      <c r="N9" s="80" t="s">
        <v>31</v>
      </c>
      <c r="O9" s="81" t="s">
        <v>62</v>
      </c>
      <c r="P9" s="80" t="s">
        <v>57</v>
      </c>
      <c r="Q9" s="133" t="s">
        <v>3</v>
      </c>
      <c r="R9" s="133">
        <v>1</v>
      </c>
      <c r="S9" s="133">
        <v>2</v>
      </c>
      <c r="T9" s="133">
        <v>3</v>
      </c>
      <c r="U9" s="133" t="s">
        <v>63</v>
      </c>
      <c r="V9" s="17" t="s">
        <v>23</v>
      </c>
      <c r="W9" s="16" t="s">
        <v>64</v>
      </c>
      <c r="X9" s="16" t="s">
        <v>65</v>
      </c>
      <c r="Y9" s="75"/>
      <c r="Z9" s="75"/>
      <c r="AA9" s="75"/>
      <c r="AB9" s="75"/>
      <c r="AC9" s="75"/>
      <c r="AD9" s="75"/>
    </row>
    <row r="10" spans="1:30" x14ac:dyDescent="0.25">
      <c r="A10" s="7"/>
      <c r="B10" s="119" t="s">
        <v>66</v>
      </c>
      <c r="C10" s="97" t="s">
        <v>83</v>
      </c>
      <c r="D10" s="90" t="s">
        <v>67</v>
      </c>
      <c r="E10" s="92" t="s">
        <v>35</v>
      </c>
      <c r="F10" s="30"/>
      <c r="G10" s="93"/>
      <c r="H10" s="93"/>
      <c r="I10" s="93">
        <v>1</v>
      </c>
      <c r="J10" s="93" t="s">
        <v>68</v>
      </c>
      <c r="K10" s="99">
        <v>7</v>
      </c>
      <c r="L10" s="93" t="s">
        <v>69</v>
      </c>
      <c r="M10" s="93">
        <v>1</v>
      </c>
      <c r="N10" s="94"/>
      <c r="O10" s="94"/>
      <c r="P10" s="94">
        <v>1</v>
      </c>
      <c r="Q10" s="101" t="s">
        <v>84</v>
      </c>
      <c r="R10" s="101" t="s">
        <v>85</v>
      </c>
      <c r="S10" s="101" t="s">
        <v>86</v>
      </c>
      <c r="T10" s="120" t="s">
        <v>87</v>
      </c>
      <c r="U10" s="120"/>
      <c r="V10" s="100">
        <v>0.66700000000000004</v>
      </c>
      <c r="W10" s="90" t="s">
        <v>70</v>
      </c>
      <c r="X10" s="93">
        <v>1682</v>
      </c>
      <c r="Y10" s="75"/>
      <c r="Z10" s="75"/>
      <c r="AA10" s="75"/>
      <c r="AB10" s="75"/>
      <c r="AC10" s="75"/>
      <c r="AD10" s="75"/>
    </row>
    <row r="11" spans="1:30" x14ac:dyDescent="0.25">
      <c r="A11" s="23"/>
      <c r="B11" s="119" t="s">
        <v>71</v>
      </c>
      <c r="C11" s="97" t="s">
        <v>88</v>
      </c>
      <c r="D11" s="90" t="s">
        <v>67</v>
      </c>
      <c r="E11" s="92" t="s">
        <v>35</v>
      </c>
      <c r="F11" s="30"/>
      <c r="G11" s="93">
        <v>1</v>
      </c>
      <c r="H11" s="93"/>
      <c r="I11" s="93"/>
      <c r="J11" s="93"/>
      <c r="K11" s="99" t="s">
        <v>72</v>
      </c>
      <c r="L11" s="93" t="s">
        <v>73</v>
      </c>
      <c r="M11" s="93">
        <v>1</v>
      </c>
      <c r="N11" s="94">
        <v>2</v>
      </c>
      <c r="O11" s="94"/>
      <c r="P11" s="94">
        <v>3</v>
      </c>
      <c r="Q11" s="101" t="s">
        <v>89</v>
      </c>
      <c r="R11" s="101" t="s">
        <v>90</v>
      </c>
      <c r="S11" s="101" t="s">
        <v>91</v>
      </c>
      <c r="T11" s="120" t="s">
        <v>91</v>
      </c>
      <c r="U11" s="120" t="s">
        <v>91</v>
      </c>
      <c r="V11" s="100">
        <v>0.81799999999999995</v>
      </c>
      <c r="W11" s="90" t="s">
        <v>74</v>
      </c>
      <c r="X11" s="93">
        <v>869</v>
      </c>
      <c r="Y11" s="75"/>
      <c r="Z11" s="75"/>
      <c r="AA11" s="75"/>
      <c r="AB11" s="75"/>
      <c r="AC11" s="75"/>
      <c r="AD11" s="75"/>
    </row>
    <row r="12" spans="1:30" x14ac:dyDescent="0.25">
      <c r="A12" s="23"/>
      <c r="B12" s="22" t="s">
        <v>9</v>
      </c>
      <c r="C12" s="17"/>
      <c r="D12" s="16"/>
      <c r="E12" s="102"/>
      <c r="F12" s="103"/>
      <c r="G12" s="18">
        <v>1</v>
      </c>
      <c r="H12" s="18"/>
      <c r="I12" s="18">
        <v>1</v>
      </c>
      <c r="J12" s="17"/>
      <c r="K12" s="17"/>
      <c r="L12" s="17"/>
      <c r="M12" s="18">
        <v>2</v>
      </c>
      <c r="N12" s="18">
        <v>2</v>
      </c>
      <c r="O12" s="18"/>
      <c r="P12" s="18">
        <v>4</v>
      </c>
      <c r="Q12" s="105" t="s">
        <v>94</v>
      </c>
      <c r="R12" s="105" t="s">
        <v>95</v>
      </c>
      <c r="S12" s="105" t="s">
        <v>96</v>
      </c>
      <c r="T12" s="105" t="s">
        <v>97</v>
      </c>
      <c r="U12" s="105" t="s">
        <v>91</v>
      </c>
      <c r="V12" s="33">
        <v>0.75</v>
      </c>
      <c r="W12" s="104"/>
      <c r="X12" s="105"/>
      <c r="Y12" s="75"/>
      <c r="Z12" s="75"/>
      <c r="AA12" s="75"/>
      <c r="AB12" s="75"/>
      <c r="AC12" s="75"/>
      <c r="AD12" s="75"/>
    </row>
    <row r="13" spans="1:30" x14ac:dyDescent="0.25">
      <c r="A13" s="23"/>
      <c r="B13" s="121"/>
      <c r="C13" s="122"/>
      <c r="D13" s="123"/>
      <c r="E13" s="124"/>
      <c r="F13" s="125"/>
      <c r="G13" s="122"/>
      <c r="H13" s="122"/>
      <c r="I13" s="122"/>
      <c r="J13" s="126"/>
      <c r="K13" s="126"/>
      <c r="L13" s="126"/>
      <c r="M13" s="122"/>
      <c r="N13" s="122"/>
      <c r="O13" s="122"/>
      <c r="P13" s="122"/>
      <c r="Q13" s="127"/>
      <c r="R13" s="127"/>
      <c r="S13" s="127"/>
      <c r="T13" s="127"/>
      <c r="U13" s="127"/>
      <c r="V13" s="122"/>
      <c r="W13" s="123"/>
      <c r="X13" s="128"/>
      <c r="Y13" s="75"/>
      <c r="Z13" s="75"/>
      <c r="AA13" s="75"/>
      <c r="AB13" s="75"/>
      <c r="AC13" s="75"/>
      <c r="AD13" s="75"/>
    </row>
    <row r="14" spans="1:30" x14ac:dyDescent="0.25">
      <c r="A14" s="23"/>
      <c r="B14" s="83"/>
      <c r="C14" s="1"/>
      <c r="D14" s="83"/>
      <c r="E14" s="84"/>
      <c r="G14" s="1"/>
      <c r="H14" s="40"/>
      <c r="I14" s="1"/>
      <c r="J14" s="25"/>
      <c r="K14" s="25"/>
      <c r="L14" s="25"/>
      <c r="M14" s="1"/>
      <c r="N14" s="1"/>
      <c r="O14" s="1"/>
      <c r="P14" s="1"/>
      <c r="Q14" s="129"/>
      <c r="R14" s="129"/>
      <c r="S14" s="129"/>
      <c r="T14" s="129"/>
      <c r="U14" s="129"/>
      <c r="V14" s="1"/>
      <c r="W14" s="83"/>
      <c r="X14" s="1"/>
      <c r="Y14" s="75"/>
      <c r="Z14" s="75"/>
      <c r="AA14" s="75"/>
      <c r="AB14" s="75"/>
      <c r="AC14" s="75"/>
      <c r="AD14" s="75"/>
    </row>
    <row r="15" spans="1:30" x14ac:dyDescent="0.25">
      <c r="A15" s="23"/>
      <c r="B15" s="83"/>
      <c r="C15" s="1"/>
      <c r="D15" s="83"/>
      <c r="E15" s="84"/>
      <c r="G15" s="1"/>
      <c r="H15" s="40"/>
      <c r="I15" s="1"/>
      <c r="J15" s="25"/>
      <c r="K15" s="25"/>
      <c r="L15" s="25"/>
      <c r="M15" s="1"/>
      <c r="N15" s="1"/>
      <c r="O15" s="1"/>
      <c r="P15" s="1"/>
      <c r="Q15" s="129"/>
      <c r="R15" s="129"/>
      <c r="S15" s="129"/>
      <c r="T15" s="129"/>
      <c r="U15" s="129"/>
      <c r="V15" s="1"/>
      <c r="W15" s="83"/>
      <c r="X15" s="1"/>
      <c r="Y15" s="75"/>
      <c r="Z15" s="75"/>
      <c r="AA15" s="75"/>
      <c r="AB15" s="75"/>
      <c r="AC15" s="75"/>
      <c r="AD15" s="75"/>
    </row>
    <row r="16" spans="1:30" x14ac:dyDescent="0.25">
      <c r="A16" s="23"/>
      <c r="B16" s="83"/>
      <c r="C16" s="1"/>
      <c r="D16" s="83"/>
      <c r="E16" s="84"/>
      <c r="G16" s="1"/>
      <c r="H16" s="40"/>
      <c r="I16" s="1"/>
      <c r="J16" s="25"/>
      <c r="K16" s="25"/>
      <c r="L16" s="25"/>
      <c r="M16" s="1"/>
      <c r="N16" s="1"/>
      <c r="O16" s="1"/>
      <c r="P16" s="1"/>
      <c r="Q16" s="129"/>
      <c r="R16" s="129"/>
      <c r="S16" s="129"/>
      <c r="T16" s="129"/>
      <c r="U16" s="129"/>
      <c r="V16" s="1"/>
      <c r="W16" s="83"/>
      <c r="X16" s="1"/>
      <c r="Y16" s="75"/>
      <c r="Z16" s="75"/>
      <c r="AA16" s="75"/>
      <c r="AB16" s="75"/>
      <c r="AC16" s="75"/>
      <c r="AD16" s="75"/>
    </row>
    <row r="17" spans="1:30" x14ac:dyDescent="0.25">
      <c r="A17" s="23"/>
      <c r="B17" s="83"/>
      <c r="C17" s="1"/>
      <c r="D17" s="83"/>
      <c r="E17" s="84"/>
      <c r="G17" s="1"/>
      <c r="H17" s="40"/>
      <c r="I17" s="1"/>
      <c r="J17" s="25"/>
      <c r="K17" s="25"/>
      <c r="L17" s="25"/>
      <c r="M17" s="1"/>
      <c r="N17" s="1"/>
      <c r="O17" s="1"/>
      <c r="P17" s="1"/>
      <c r="Q17" s="129"/>
      <c r="R17" s="129"/>
      <c r="S17" s="129"/>
      <c r="T17" s="129"/>
      <c r="U17" s="129"/>
      <c r="V17" s="1"/>
      <c r="W17" s="83"/>
      <c r="X17" s="1"/>
      <c r="Y17" s="75"/>
      <c r="Z17" s="75"/>
      <c r="AA17" s="75"/>
      <c r="AB17" s="75"/>
      <c r="AC17" s="75"/>
      <c r="AD17" s="75"/>
    </row>
    <row r="18" spans="1:30" x14ac:dyDescent="0.25">
      <c r="A18" s="23"/>
      <c r="B18" s="83"/>
      <c r="C18" s="1"/>
      <c r="D18" s="83"/>
      <c r="E18" s="84"/>
      <c r="G18" s="1"/>
      <c r="H18" s="40"/>
      <c r="I18" s="1"/>
      <c r="J18" s="25"/>
      <c r="K18" s="25"/>
      <c r="L18" s="25"/>
      <c r="M18" s="1"/>
      <c r="N18" s="1"/>
      <c r="O18" s="1"/>
      <c r="P18" s="1"/>
      <c r="Q18" s="129"/>
      <c r="R18" s="129"/>
      <c r="S18" s="129"/>
      <c r="T18" s="129"/>
      <c r="U18" s="129"/>
      <c r="V18" s="1"/>
      <c r="W18" s="83"/>
      <c r="X18" s="1"/>
      <c r="Y18" s="75"/>
      <c r="Z18" s="75"/>
      <c r="AA18" s="75"/>
      <c r="AB18" s="75"/>
      <c r="AC18" s="75"/>
      <c r="AD18" s="75"/>
    </row>
    <row r="19" spans="1:30" x14ac:dyDescent="0.25">
      <c r="A19" s="23"/>
      <c r="B19" s="83"/>
      <c r="C19" s="1"/>
      <c r="D19" s="83"/>
      <c r="E19" s="84"/>
      <c r="G19" s="1"/>
      <c r="H19" s="40"/>
      <c r="I19" s="1"/>
      <c r="J19" s="25"/>
      <c r="K19" s="25"/>
      <c r="L19" s="25"/>
      <c r="M19" s="1"/>
      <c r="N19" s="1"/>
      <c r="O19" s="1"/>
      <c r="P19" s="1"/>
      <c r="Q19" s="129"/>
      <c r="R19" s="129"/>
      <c r="S19" s="129"/>
      <c r="T19" s="129"/>
      <c r="U19" s="129"/>
      <c r="V19" s="1"/>
      <c r="W19" s="83"/>
      <c r="X19" s="1"/>
      <c r="Y19" s="75"/>
      <c r="Z19" s="75"/>
      <c r="AA19" s="75"/>
      <c r="AB19" s="75"/>
      <c r="AC19" s="75"/>
      <c r="AD19" s="75"/>
    </row>
    <row r="20" spans="1:30" x14ac:dyDescent="0.25">
      <c r="A20" s="23"/>
      <c r="B20" s="83"/>
      <c r="C20" s="1"/>
      <c r="D20" s="83"/>
      <c r="E20" s="84"/>
      <c r="G20" s="1"/>
      <c r="H20" s="40"/>
      <c r="I20" s="1"/>
      <c r="J20" s="25"/>
      <c r="K20" s="25"/>
      <c r="L20" s="25"/>
      <c r="M20" s="1"/>
      <c r="N20" s="1"/>
      <c r="O20" s="1"/>
      <c r="P20" s="1"/>
      <c r="Q20" s="129"/>
      <c r="R20" s="129"/>
      <c r="S20" s="129"/>
      <c r="T20" s="129"/>
      <c r="U20" s="129"/>
      <c r="V20" s="1"/>
      <c r="W20" s="83"/>
      <c r="X20" s="1"/>
      <c r="Y20" s="75"/>
      <c r="Z20" s="75"/>
      <c r="AA20" s="75"/>
      <c r="AB20" s="75"/>
      <c r="AC20" s="75"/>
      <c r="AD20" s="75"/>
    </row>
    <row r="21" spans="1:30" x14ac:dyDescent="0.25">
      <c r="A21" s="23"/>
      <c r="B21" s="83"/>
      <c r="C21" s="1"/>
      <c r="D21" s="83"/>
      <c r="E21" s="84"/>
      <c r="G21" s="1"/>
      <c r="H21" s="40"/>
      <c r="I21" s="1"/>
      <c r="J21" s="25"/>
      <c r="K21" s="25"/>
      <c r="L21" s="25"/>
      <c r="M21" s="1"/>
      <c r="N21" s="1"/>
      <c r="O21" s="1"/>
      <c r="P21" s="1"/>
      <c r="Q21" s="129"/>
      <c r="R21" s="129"/>
      <c r="S21" s="129"/>
      <c r="T21" s="129"/>
      <c r="U21" s="129"/>
      <c r="V21" s="1"/>
      <c r="W21" s="83"/>
      <c r="X21" s="1"/>
      <c r="Y21" s="75"/>
      <c r="Z21" s="75"/>
      <c r="AA21" s="75"/>
      <c r="AB21" s="75"/>
      <c r="AC21" s="75"/>
      <c r="AD21" s="75"/>
    </row>
    <row r="22" spans="1:30" x14ac:dyDescent="0.25">
      <c r="A22" s="23"/>
      <c r="B22" s="83"/>
      <c r="C22" s="1"/>
      <c r="D22" s="83"/>
      <c r="E22" s="84"/>
      <c r="G22" s="1"/>
      <c r="H22" s="40"/>
      <c r="I22" s="1"/>
      <c r="J22" s="25"/>
      <c r="K22" s="25"/>
      <c r="L22" s="25"/>
      <c r="M22" s="1"/>
      <c r="N22" s="1"/>
      <c r="O22" s="1"/>
      <c r="P22" s="1"/>
      <c r="Q22" s="129"/>
      <c r="R22" s="129"/>
      <c r="S22" s="129"/>
      <c r="T22" s="129"/>
      <c r="U22" s="129"/>
      <c r="V22" s="1"/>
      <c r="W22" s="83"/>
      <c r="X22" s="1"/>
      <c r="Y22" s="75"/>
      <c r="Z22" s="75"/>
      <c r="AA22" s="75"/>
      <c r="AB22" s="75"/>
      <c r="AC22" s="75"/>
      <c r="AD22" s="75"/>
    </row>
    <row r="23" spans="1:30" x14ac:dyDescent="0.25">
      <c r="A23" s="23"/>
      <c r="B23" s="83"/>
      <c r="C23" s="1"/>
      <c r="D23" s="83"/>
      <c r="E23" s="84"/>
      <c r="G23" s="1"/>
      <c r="H23" s="40"/>
      <c r="I23" s="1"/>
      <c r="J23" s="25"/>
      <c r="K23" s="25"/>
      <c r="L23" s="25"/>
      <c r="M23" s="1"/>
      <c r="N23" s="1"/>
      <c r="O23" s="1"/>
      <c r="P23" s="1"/>
      <c r="Q23" s="129"/>
      <c r="R23" s="129"/>
      <c r="S23" s="129"/>
      <c r="T23" s="129"/>
      <c r="U23" s="129"/>
      <c r="V23" s="1"/>
      <c r="W23" s="83"/>
      <c r="X23" s="1"/>
      <c r="Y23" s="75"/>
      <c r="Z23" s="75"/>
      <c r="AA23" s="75"/>
      <c r="AB23" s="75"/>
      <c r="AC23" s="75"/>
      <c r="AD23" s="75"/>
    </row>
    <row r="24" spans="1:30" x14ac:dyDescent="0.25">
      <c r="A24" s="23"/>
      <c r="B24" s="83"/>
      <c r="C24" s="1"/>
      <c r="D24" s="83"/>
      <c r="E24" s="84"/>
      <c r="G24" s="1"/>
      <c r="H24" s="40"/>
      <c r="I24" s="1"/>
      <c r="J24" s="25"/>
      <c r="K24" s="25"/>
      <c r="L24" s="25"/>
      <c r="M24" s="1"/>
      <c r="N24" s="1"/>
      <c r="O24" s="1"/>
      <c r="P24" s="1"/>
      <c r="Q24" s="129"/>
      <c r="R24" s="129"/>
      <c r="S24" s="129"/>
      <c r="T24" s="129"/>
      <c r="U24" s="129"/>
      <c r="V24" s="1"/>
      <c r="W24" s="83"/>
      <c r="X24" s="1"/>
      <c r="Y24" s="75"/>
      <c r="Z24" s="75"/>
      <c r="AA24" s="75"/>
      <c r="AB24" s="75"/>
      <c r="AC24" s="75"/>
      <c r="AD24" s="75"/>
    </row>
    <row r="25" spans="1:30" x14ac:dyDescent="0.25">
      <c r="A25" s="23"/>
      <c r="B25" s="83"/>
      <c r="C25" s="1"/>
      <c r="D25" s="83"/>
      <c r="E25" s="84"/>
      <c r="G25" s="1"/>
      <c r="H25" s="40"/>
      <c r="I25" s="1"/>
      <c r="J25" s="25"/>
      <c r="K25" s="25"/>
      <c r="L25" s="25"/>
      <c r="M25" s="1"/>
      <c r="N25" s="1"/>
      <c r="O25" s="1"/>
      <c r="P25" s="1"/>
      <c r="Q25" s="129"/>
      <c r="R25" s="129"/>
      <c r="S25" s="129"/>
      <c r="T25" s="129"/>
      <c r="U25" s="129"/>
      <c r="V25" s="1"/>
      <c r="W25" s="83"/>
      <c r="X25" s="1"/>
      <c r="Y25" s="75"/>
      <c r="Z25" s="75"/>
      <c r="AA25" s="75"/>
      <c r="AB25" s="75"/>
      <c r="AC25" s="75"/>
      <c r="AD25" s="75"/>
    </row>
    <row r="26" spans="1:30" x14ac:dyDescent="0.25">
      <c r="A26" s="23"/>
      <c r="B26" s="83"/>
      <c r="C26" s="1"/>
      <c r="D26" s="83"/>
      <c r="E26" s="84"/>
      <c r="G26" s="1"/>
      <c r="H26" s="40"/>
      <c r="I26" s="1"/>
      <c r="J26" s="25"/>
      <c r="K26" s="25"/>
      <c r="L26" s="25"/>
      <c r="M26" s="1"/>
      <c r="N26" s="1"/>
      <c r="O26" s="1"/>
      <c r="P26" s="1"/>
      <c r="Q26" s="129"/>
      <c r="R26" s="129"/>
      <c r="S26" s="129"/>
      <c r="T26" s="129"/>
      <c r="U26" s="129"/>
      <c r="V26" s="1"/>
      <c r="W26" s="83"/>
      <c r="X26" s="1"/>
      <c r="Y26" s="75"/>
      <c r="Z26" s="75"/>
      <c r="AA26" s="75"/>
      <c r="AB26" s="75"/>
      <c r="AC26" s="75"/>
      <c r="AD26" s="75"/>
    </row>
    <row r="27" spans="1:30" x14ac:dyDescent="0.25">
      <c r="A27" s="23"/>
      <c r="B27" s="83"/>
      <c r="C27" s="1"/>
      <c r="D27" s="83"/>
      <c r="E27" s="84"/>
      <c r="G27" s="1"/>
      <c r="H27" s="40"/>
      <c r="I27" s="1"/>
      <c r="J27" s="25"/>
      <c r="K27" s="25"/>
      <c r="L27" s="25"/>
      <c r="M27" s="1"/>
      <c r="N27" s="1"/>
      <c r="O27" s="1"/>
      <c r="P27" s="1"/>
      <c r="Q27" s="129"/>
      <c r="R27" s="129"/>
      <c r="S27" s="129"/>
      <c r="T27" s="129"/>
      <c r="U27" s="129"/>
      <c r="V27" s="1"/>
      <c r="W27" s="83"/>
      <c r="X27" s="1"/>
      <c r="Y27" s="75"/>
      <c r="Z27" s="75"/>
      <c r="AA27" s="75"/>
      <c r="AB27" s="75"/>
      <c r="AC27" s="75"/>
      <c r="AD27" s="75"/>
    </row>
    <row r="28" spans="1:30" x14ac:dyDescent="0.25">
      <c r="A28" s="23"/>
      <c r="B28" s="83"/>
      <c r="C28" s="1"/>
      <c r="D28" s="83"/>
      <c r="E28" s="84"/>
      <c r="G28" s="1"/>
      <c r="H28" s="40"/>
      <c r="I28" s="1"/>
      <c r="J28" s="25"/>
      <c r="K28" s="25"/>
      <c r="L28" s="25"/>
      <c r="M28" s="1"/>
      <c r="N28" s="1"/>
      <c r="O28" s="1"/>
      <c r="P28" s="1"/>
      <c r="Q28" s="129"/>
      <c r="R28" s="129"/>
      <c r="S28" s="129"/>
      <c r="T28" s="129"/>
      <c r="U28" s="129"/>
      <c r="V28" s="1"/>
      <c r="W28" s="83"/>
      <c r="X28" s="1"/>
      <c r="Y28" s="75"/>
      <c r="Z28" s="75"/>
      <c r="AA28" s="75"/>
      <c r="AB28" s="75"/>
      <c r="AC28" s="75"/>
      <c r="AD28" s="75"/>
    </row>
    <row r="29" spans="1:30" x14ac:dyDescent="0.25">
      <c r="A29" s="23"/>
      <c r="B29" s="83"/>
      <c r="C29" s="1"/>
      <c r="D29" s="83"/>
      <c r="E29" s="84"/>
      <c r="G29" s="1"/>
      <c r="H29" s="40"/>
      <c r="I29" s="1"/>
      <c r="J29" s="25"/>
      <c r="K29" s="25"/>
      <c r="L29" s="25"/>
      <c r="M29" s="1"/>
      <c r="N29" s="1"/>
      <c r="O29" s="1"/>
      <c r="P29" s="1"/>
      <c r="Q29" s="129"/>
      <c r="R29" s="129"/>
      <c r="S29" s="129"/>
      <c r="T29" s="129"/>
      <c r="U29" s="129"/>
      <c r="V29" s="1"/>
      <c r="W29" s="83"/>
      <c r="X29" s="1"/>
      <c r="Y29" s="75"/>
      <c r="Z29" s="75"/>
      <c r="AA29" s="75"/>
      <c r="AB29" s="75"/>
      <c r="AC29" s="75"/>
      <c r="AD29" s="75"/>
    </row>
    <row r="30" spans="1:30" x14ac:dyDescent="0.25">
      <c r="A30" s="23"/>
      <c r="B30" s="83"/>
      <c r="C30" s="1"/>
      <c r="D30" s="83"/>
      <c r="E30" s="84"/>
      <c r="G30" s="1"/>
      <c r="H30" s="40"/>
      <c r="I30" s="1"/>
      <c r="J30" s="25"/>
      <c r="K30" s="25"/>
      <c r="L30" s="25"/>
      <c r="M30" s="1"/>
      <c r="N30" s="1"/>
      <c r="O30" s="1"/>
      <c r="P30" s="1"/>
      <c r="Q30" s="129"/>
      <c r="R30" s="129"/>
      <c r="S30" s="129"/>
      <c r="T30" s="129"/>
      <c r="U30" s="129"/>
      <c r="V30" s="1"/>
      <c r="W30" s="83"/>
      <c r="X30" s="1"/>
      <c r="Y30" s="75"/>
      <c r="Z30" s="75"/>
      <c r="AA30" s="75"/>
      <c r="AB30" s="75"/>
      <c r="AC30" s="75"/>
      <c r="AD30" s="75"/>
    </row>
    <row r="31" spans="1:30" x14ac:dyDescent="0.25">
      <c r="A31" s="23"/>
      <c r="B31" s="83"/>
      <c r="C31" s="1"/>
      <c r="D31" s="83"/>
      <c r="E31" s="84"/>
      <c r="G31" s="1"/>
      <c r="H31" s="40"/>
      <c r="I31" s="1"/>
      <c r="J31" s="25"/>
      <c r="K31" s="25"/>
      <c r="L31" s="25"/>
      <c r="M31" s="1"/>
      <c r="N31" s="1"/>
      <c r="O31" s="1"/>
      <c r="P31" s="1"/>
      <c r="Q31" s="129"/>
      <c r="R31" s="129"/>
      <c r="S31" s="129"/>
      <c r="T31" s="129"/>
      <c r="U31" s="129"/>
      <c r="V31" s="1"/>
      <c r="W31" s="83"/>
      <c r="X31" s="1"/>
      <c r="Y31" s="75"/>
      <c r="Z31" s="75"/>
      <c r="AA31" s="75"/>
      <c r="AB31" s="75"/>
      <c r="AC31" s="75"/>
      <c r="AD31" s="75"/>
    </row>
    <row r="32" spans="1:30" x14ac:dyDescent="0.25">
      <c r="A32" s="23"/>
      <c r="B32" s="83"/>
      <c r="C32" s="1"/>
      <c r="D32" s="83"/>
      <c r="E32" s="84"/>
      <c r="G32" s="1"/>
      <c r="H32" s="40"/>
      <c r="I32" s="1"/>
      <c r="J32" s="25"/>
      <c r="K32" s="25"/>
      <c r="L32" s="25"/>
      <c r="M32" s="1"/>
      <c r="N32" s="1"/>
      <c r="O32" s="1"/>
      <c r="P32" s="1"/>
      <c r="Q32" s="129"/>
      <c r="R32" s="129"/>
      <c r="S32" s="129"/>
      <c r="T32" s="129"/>
      <c r="U32" s="129"/>
      <c r="V32" s="1"/>
      <c r="W32" s="83"/>
      <c r="X32" s="1"/>
      <c r="Y32" s="75"/>
      <c r="Z32" s="75"/>
      <c r="AA32" s="75"/>
      <c r="AB32" s="75"/>
      <c r="AC32" s="75"/>
      <c r="AD32" s="75"/>
    </row>
    <row r="33" spans="1:30" x14ac:dyDescent="0.25">
      <c r="A33" s="23"/>
      <c r="B33" s="83"/>
      <c r="C33" s="1"/>
      <c r="D33" s="83"/>
      <c r="E33" s="84"/>
      <c r="G33" s="1"/>
      <c r="H33" s="40"/>
      <c r="I33" s="1"/>
      <c r="J33" s="25"/>
      <c r="K33" s="25"/>
      <c r="L33" s="25"/>
      <c r="M33" s="1"/>
      <c r="N33" s="1"/>
      <c r="O33" s="1"/>
      <c r="P33" s="1"/>
      <c r="Q33" s="129"/>
      <c r="R33" s="129"/>
      <c r="S33" s="129"/>
      <c r="T33" s="129"/>
      <c r="U33" s="129"/>
      <c r="V33" s="1"/>
      <c r="W33" s="83"/>
      <c r="X33" s="1"/>
      <c r="Y33" s="75"/>
      <c r="Z33" s="75"/>
      <c r="AA33" s="75"/>
      <c r="AB33" s="75"/>
      <c r="AC33" s="75"/>
      <c r="AD33" s="75"/>
    </row>
    <row r="34" spans="1:30" x14ac:dyDescent="0.25">
      <c r="A34" s="23"/>
      <c r="B34" s="83"/>
      <c r="C34" s="1"/>
      <c r="D34" s="83"/>
      <c r="E34" s="84"/>
      <c r="G34" s="1"/>
      <c r="H34" s="40"/>
      <c r="I34" s="1"/>
      <c r="J34" s="25"/>
      <c r="K34" s="25"/>
      <c r="L34" s="25"/>
      <c r="M34" s="1"/>
      <c r="N34" s="1"/>
      <c r="O34" s="1"/>
      <c r="P34" s="1"/>
      <c r="Q34" s="129"/>
      <c r="R34" s="129"/>
      <c r="S34" s="129"/>
      <c r="T34" s="129"/>
      <c r="U34" s="129"/>
      <c r="V34" s="1"/>
      <c r="W34" s="83"/>
      <c r="X34" s="1"/>
      <c r="Y34" s="75"/>
      <c r="Z34" s="75"/>
      <c r="AA34" s="75"/>
      <c r="AB34" s="75"/>
      <c r="AC34" s="75"/>
      <c r="AD34" s="75"/>
    </row>
    <row r="35" spans="1:30" x14ac:dyDescent="0.25">
      <c r="A35" s="23"/>
      <c r="B35" s="83"/>
      <c r="C35" s="1"/>
      <c r="D35" s="83"/>
      <c r="E35" s="84"/>
      <c r="G35" s="1"/>
      <c r="H35" s="40"/>
      <c r="I35" s="1"/>
      <c r="J35" s="25"/>
      <c r="K35" s="25"/>
      <c r="L35" s="25"/>
      <c r="M35" s="1"/>
      <c r="N35" s="1"/>
      <c r="O35" s="1"/>
      <c r="P35" s="1"/>
      <c r="Q35" s="129"/>
      <c r="R35" s="129"/>
      <c r="S35" s="129"/>
      <c r="T35" s="129"/>
      <c r="U35" s="129"/>
      <c r="V35" s="1"/>
      <c r="W35" s="83"/>
      <c r="X35" s="1"/>
      <c r="Y35" s="75"/>
      <c r="Z35" s="75"/>
      <c r="AA35" s="75"/>
      <c r="AB35" s="75"/>
      <c r="AC35" s="75"/>
      <c r="AD35" s="75"/>
    </row>
    <row r="36" spans="1:30" x14ac:dyDescent="0.25">
      <c r="A36" s="23"/>
      <c r="B36" s="83"/>
      <c r="C36" s="1"/>
      <c r="D36" s="83"/>
      <c r="E36" s="84"/>
      <c r="G36" s="1"/>
      <c r="H36" s="40"/>
      <c r="I36" s="1"/>
      <c r="J36" s="25"/>
      <c r="K36" s="25"/>
      <c r="L36" s="25"/>
      <c r="M36" s="1"/>
      <c r="N36" s="1"/>
      <c r="O36" s="1"/>
      <c r="P36" s="1"/>
      <c r="Q36" s="129"/>
      <c r="R36" s="129"/>
      <c r="S36" s="129"/>
      <c r="T36" s="129"/>
      <c r="U36" s="129"/>
      <c r="V36" s="1"/>
      <c r="W36" s="83"/>
      <c r="X36" s="1"/>
      <c r="Y36" s="75"/>
      <c r="Z36" s="75"/>
      <c r="AA36" s="75"/>
      <c r="AB36" s="75"/>
      <c r="AC36" s="75"/>
      <c r="AD36" s="75"/>
    </row>
    <row r="37" spans="1:30" x14ac:dyDescent="0.25">
      <c r="A37" s="23"/>
      <c r="B37" s="83"/>
      <c r="C37" s="1"/>
      <c r="D37" s="83"/>
      <c r="E37" s="84"/>
      <c r="G37" s="1"/>
      <c r="H37" s="40"/>
      <c r="I37" s="1"/>
      <c r="J37" s="25"/>
      <c r="K37" s="25"/>
      <c r="L37" s="25"/>
      <c r="M37" s="1"/>
      <c r="N37" s="1"/>
      <c r="O37" s="1"/>
      <c r="P37" s="1"/>
      <c r="Q37" s="129"/>
      <c r="R37" s="129"/>
      <c r="S37" s="129"/>
      <c r="T37" s="129"/>
      <c r="U37" s="129"/>
      <c r="V37" s="1"/>
      <c r="W37" s="83"/>
      <c r="X37" s="1"/>
      <c r="Y37" s="75"/>
      <c r="Z37" s="75"/>
      <c r="AA37" s="75"/>
      <c r="AB37" s="75"/>
      <c r="AC37" s="75"/>
      <c r="AD37" s="75"/>
    </row>
    <row r="38" spans="1:30" x14ac:dyDescent="0.25">
      <c r="A38" s="23"/>
      <c r="B38" s="83"/>
      <c r="C38" s="1"/>
      <c r="D38" s="83"/>
      <c r="E38" s="84"/>
      <c r="G38" s="1"/>
      <c r="H38" s="40"/>
      <c r="I38" s="1"/>
      <c r="J38" s="25"/>
      <c r="K38" s="25"/>
      <c r="L38" s="25"/>
      <c r="M38" s="1"/>
      <c r="N38" s="1"/>
      <c r="O38" s="1"/>
      <c r="P38" s="1"/>
      <c r="Q38" s="129"/>
      <c r="R38" s="129"/>
      <c r="S38" s="129"/>
      <c r="T38" s="129"/>
      <c r="U38" s="129"/>
      <c r="V38" s="1"/>
      <c r="W38" s="83"/>
      <c r="X38" s="1"/>
      <c r="Y38" s="75"/>
      <c r="Z38" s="75"/>
      <c r="AA38" s="75"/>
      <c r="AB38" s="75"/>
      <c r="AC38" s="75"/>
      <c r="AD38" s="75"/>
    </row>
    <row r="39" spans="1:30" x14ac:dyDescent="0.25">
      <c r="A39" s="23"/>
      <c r="B39" s="83"/>
      <c r="C39" s="1"/>
      <c r="D39" s="83"/>
      <c r="E39" s="84"/>
      <c r="G39" s="1"/>
      <c r="H39" s="40"/>
      <c r="I39" s="1"/>
      <c r="J39" s="25"/>
      <c r="K39" s="25"/>
      <c r="L39" s="25"/>
      <c r="M39" s="1"/>
      <c r="N39" s="1"/>
      <c r="O39" s="1"/>
      <c r="P39" s="1"/>
      <c r="Q39" s="129"/>
      <c r="R39" s="129"/>
      <c r="S39" s="129"/>
      <c r="T39" s="129"/>
      <c r="U39" s="129"/>
      <c r="V39" s="1"/>
      <c r="W39" s="83"/>
      <c r="X39" s="1"/>
      <c r="Y39" s="75"/>
      <c r="Z39" s="75"/>
      <c r="AA39" s="75"/>
      <c r="AB39" s="75"/>
      <c r="AC39" s="75"/>
      <c r="AD39" s="75"/>
    </row>
    <row r="40" spans="1:30" x14ac:dyDescent="0.25">
      <c r="A40" s="23"/>
      <c r="B40" s="83"/>
      <c r="C40" s="1"/>
      <c r="D40" s="83"/>
      <c r="E40" s="84"/>
      <c r="G40" s="1"/>
      <c r="H40" s="40"/>
      <c r="I40" s="1"/>
      <c r="J40" s="25"/>
      <c r="K40" s="25"/>
      <c r="L40" s="25"/>
      <c r="M40" s="1"/>
      <c r="N40" s="1"/>
      <c r="O40" s="1"/>
      <c r="P40" s="1"/>
      <c r="Q40" s="129"/>
      <c r="R40" s="129"/>
      <c r="S40" s="129"/>
      <c r="T40" s="129"/>
      <c r="U40" s="129"/>
      <c r="V40" s="1"/>
      <c r="W40" s="83"/>
      <c r="X40" s="1"/>
      <c r="Y40" s="75"/>
      <c r="Z40" s="75"/>
      <c r="AA40" s="75"/>
      <c r="AB40" s="75"/>
      <c r="AC40" s="75"/>
      <c r="AD40" s="75"/>
    </row>
    <row r="41" spans="1:30" x14ac:dyDescent="0.25">
      <c r="A41" s="23"/>
      <c r="B41" s="83"/>
      <c r="C41" s="1"/>
      <c r="D41" s="83"/>
      <c r="E41" s="84"/>
      <c r="G41" s="1"/>
      <c r="H41" s="40"/>
      <c r="I41" s="1"/>
      <c r="J41" s="25"/>
      <c r="K41" s="25"/>
      <c r="L41" s="25"/>
      <c r="M41" s="1"/>
      <c r="N41" s="1"/>
      <c r="O41" s="1"/>
      <c r="P41" s="1"/>
      <c r="Q41" s="129"/>
      <c r="R41" s="129"/>
      <c r="S41" s="129"/>
      <c r="T41" s="129"/>
      <c r="U41" s="129"/>
      <c r="V41" s="1"/>
      <c r="W41" s="83"/>
      <c r="X41" s="1"/>
      <c r="Y41" s="75"/>
      <c r="Z41" s="75"/>
      <c r="AA41" s="75"/>
      <c r="AB41" s="75"/>
      <c r="AC41" s="75"/>
      <c r="AD41" s="75"/>
    </row>
    <row r="42" spans="1:30" x14ac:dyDescent="0.25">
      <c r="A42" s="23"/>
      <c r="B42" s="83"/>
      <c r="C42" s="1"/>
      <c r="D42" s="83"/>
      <c r="E42" s="84"/>
      <c r="G42" s="1"/>
      <c r="H42" s="40"/>
      <c r="I42" s="1"/>
      <c r="J42" s="25"/>
      <c r="K42" s="25"/>
      <c r="L42" s="25"/>
      <c r="M42" s="1"/>
      <c r="N42" s="1"/>
      <c r="O42" s="1"/>
      <c r="P42" s="1"/>
      <c r="Q42" s="129"/>
      <c r="R42" s="129"/>
      <c r="S42" s="129"/>
      <c r="T42" s="129"/>
      <c r="U42" s="129"/>
      <c r="V42" s="1"/>
      <c r="W42" s="83"/>
      <c r="X42" s="1"/>
      <c r="Y42" s="75"/>
      <c r="Z42" s="75"/>
      <c r="AA42" s="75"/>
      <c r="AB42" s="75"/>
      <c r="AC42" s="75"/>
      <c r="AD42" s="75"/>
    </row>
    <row r="43" spans="1:30" x14ac:dyDescent="0.25">
      <c r="A43" s="23"/>
      <c r="B43" s="83"/>
      <c r="C43" s="1"/>
      <c r="D43" s="83"/>
      <c r="E43" s="84"/>
      <c r="G43" s="1"/>
      <c r="H43" s="40"/>
      <c r="I43" s="1"/>
      <c r="J43" s="25"/>
      <c r="K43" s="25"/>
      <c r="L43" s="25"/>
      <c r="M43" s="1"/>
      <c r="N43" s="1"/>
      <c r="O43" s="1"/>
      <c r="P43" s="1"/>
      <c r="Q43" s="129"/>
      <c r="R43" s="129"/>
      <c r="S43" s="129"/>
      <c r="T43" s="129"/>
      <c r="U43" s="129"/>
      <c r="V43" s="1"/>
      <c r="W43" s="83"/>
      <c r="X43" s="1"/>
      <c r="Y43" s="75"/>
      <c r="Z43" s="75"/>
      <c r="AA43" s="75"/>
      <c r="AB43" s="75"/>
      <c r="AC43" s="75"/>
      <c r="AD43" s="75"/>
    </row>
    <row r="44" spans="1:30" x14ac:dyDescent="0.25">
      <c r="A44" s="23"/>
      <c r="B44" s="83"/>
      <c r="C44" s="1"/>
      <c r="D44" s="83"/>
      <c r="E44" s="84"/>
      <c r="G44" s="1"/>
      <c r="H44" s="40"/>
      <c r="I44" s="1"/>
      <c r="J44" s="25"/>
      <c r="K44" s="25"/>
      <c r="L44" s="25"/>
      <c r="M44" s="1"/>
      <c r="N44" s="1"/>
      <c r="O44" s="1"/>
      <c r="P44" s="1"/>
      <c r="Q44" s="129"/>
      <c r="R44" s="129"/>
      <c r="S44" s="129"/>
      <c r="T44" s="129"/>
      <c r="U44" s="129"/>
      <c r="V44" s="1"/>
      <c r="W44" s="83"/>
      <c r="X44" s="1"/>
      <c r="Y44" s="75"/>
      <c r="Z44" s="75"/>
      <c r="AA44" s="75"/>
      <c r="AB44" s="75"/>
      <c r="AC44" s="75"/>
      <c r="AD44" s="75"/>
    </row>
    <row r="45" spans="1:30" x14ac:dyDescent="0.25">
      <c r="A45" s="23"/>
      <c r="B45" s="83"/>
      <c r="C45" s="1"/>
      <c r="D45" s="83"/>
      <c r="E45" s="84"/>
      <c r="G45" s="1"/>
      <c r="H45" s="40"/>
      <c r="I45" s="1"/>
      <c r="J45" s="25"/>
      <c r="K45" s="25"/>
      <c r="L45" s="25"/>
      <c r="M45" s="1"/>
      <c r="N45" s="1"/>
      <c r="O45" s="1"/>
      <c r="P45" s="1"/>
      <c r="Q45" s="129"/>
      <c r="R45" s="129"/>
      <c r="S45" s="129"/>
      <c r="T45" s="129"/>
      <c r="U45" s="129"/>
      <c r="V45" s="1"/>
      <c r="W45" s="83"/>
      <c r="X45" s="1"/>
      <c r="Y45" s="75"/>
      <c r="Z45" s="75"/>
      <c r="AA45" s="75"/>
      <c r="AB45" s="75"/>
      <c r="AC45" s="75"/>
      <c r="AD45" s="75"/>
    </row>
    <row r="46" spans="1:30" x14ac:dyDescent="0.25">
      <c r="A46" s="23"/>
      <c r="B46" s="83"/>
      <c r="C46" s="1"/>
      <c r="D46" s="83"/>
      <c r="E46" s="84"/>
      <c r="G46" s="1"/>
      <c r="H46" s="40"/>
      <c r="I46" s="1"/>
      <c r="J46" s="25"/>
      <c r="K46" s="25"/>
      <c r="L46" s="25"/>
      <c r="M46" s="1"/>
      <c r="N46" s="1"/>
      <c r="O46" s="1"/>
      <c r="P46" s="1"/>
      <c r="Q46" s="129"/>
      <c r="R46" s="129"/>
      <c r="S46" s="129"/>
      <c r="T46" s="129"/>
      <c r="U46" s="129"/>
      <c r="V46" s="1"/>
      <c r="W46" s="83"/>
      <c r="X46" s="1"/>
      <c r="Y46" s="75"/>
      <c r="Z46" s="75"/>
      <c r="AA46" s="75"/>
      <c r="AB46" s="75"/>
      <c r="AC46" s="75"/>
      <c r="AD46" s="75"/>
    </row>
  </sheetData>
  <sortState ref="B4:X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2020-08-26T21:56:46Z</dcterms:modified>
</cp:coreProperties>
</file>