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AE15" i="1" l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K20" i="1" l="1"/>
  <c r="L20" i="1"/>
  <c r="M20" i="1"/>
  <c r="N20" i="1"/>
  <c r="I19" i="1"/>
  <c r="I22" i="1" s="1"/>
  <c r="D16" i="1"/>
  <c r="G22" i="1"/>
  <c r="E19" i="1"/>
  <c r="E22" i="1" s="1"/>
  <c r="H22" i="1"/>
  <c r="O19" i="1"/>
  <c r="O22" i="1" s="1"/>
  <c r="N15" i="1"/>
  <c r="N19" i="1" s="1"/>
  <c r="F22" i="1"/>
  <c r="M19" i="1" l="1"/>
  <c r="L19" i="1"/>
  <c r="L22" i="1"/>
  <c r="K19" i="1"/>
  <c r="M22" i="1"/>
  <c r="N22" i="1"/>
  <c r="K22" i="1"/>
</calcChain>
</file>

<file path=xl/sharedStrings.xml><?xml version="1.0" encoding="utf-8"?>
<sst xmlns="http://schemas.openxmlformats.org/spreadsheetml/2006/main" count="149" uniqueCount="106">
  <si>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</si>
  <si>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</si>
  <si>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</si>
  <si>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</si>
  <si>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</si>
  <si>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</si>
  <si>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</si>
  <si>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</si>
  <si>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</si>
  <si>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</si>
  <si>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</si>
  <si>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</si>
  <si>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</si>
  <si>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</si>
  <si>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</si>
  <si>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</si>
  <si>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</si>
  <si>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</si>
  <si>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</si>
  <si>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</si>
  <si>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</si>
  <si>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</si>
  <si>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</si>
  <si>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</si>
  <si>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</si>
  <si>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</si>
  <si>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</si>
  <si>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</si>
  <si>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</si>
  <si>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</si>
  <si>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</si>
  <si>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</si>
  <si>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</si>
  <si>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</si>
  <si>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</si>
  <si>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Virkiä</t>
  </si>
  <si>
    <t>1.  ottelu</t>
  </si>
  <si>
    <t>KL - %</t>
  </si>
  <si>
    <t>Seurat</t>
  </si>
  <si>
    <t>Virkiä = Lapuan Virkiä  (1907)</t>
  </si>
  <si>
    <t>Essi Ritola</t>
  </si>
  <si>
    <t>23.8.1997   Jalasjärvi</t>
  </si>
  <si>
    <t>JaJa = Jalasjärven Jalas  (1914),  kasvattajaseura</t>
  </si>
  <si>
    <t>suomensarja</t>
  </si>
  <si>
    <t>Virkiä  2</t>
  </si>
  <si>
    <t>tyttöjen superpesis</t>
  </si>
  <si>
    <t>PeTo</t>
  </si>
  <si>
    <t>PeTo = Peräseinäjoen Toive  (1927)</t>
  </si>
  <si>
    <t>JaJa</t>
  </si>
  <si>
    <t>10.06. 2015  Virkiä - KaMa  2-0  (3-2, 2-1)</t>
  </si>
  <si>
    <t>1.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</si>
  <si>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</si>
  <si>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</si>
  <si>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</si>
  <si>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</si>
  <si>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</si>
  <si>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</si>
  <si>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</si>
  <si>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</si>
  <si>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</si>
  <si>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</si>
  <si>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</si>
  <si>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</si>
  <si>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</si>
  <si>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</si>
  <si>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</si>
  <si>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</si>
  <si>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jok</t>
  </si>
  <si>
    <t>Juha Puhtimäki</t>
  </si>
  <si>
    <t>4.  ottelu</t>
  </si>
  <si>
    <t>30.06. 2016  Virkiä - SMJ  2-0  (2-1, 2-1)</t>
  </si>
  <si>
    <t>LaVe</t>
  </si>
  <si>
    <t>ykköspesis</t>
  </si>
  <si>
    <t>LaVe = Lappajärven Veikot  (1911)</t>
  </si>
  <si>
    <t>02.07. 2016  Kouvola</t>
  </si>
  <si>
    <t xml:space="preserve">  2-1  (4-2, 9-10, 3-2)</t>
  </si>
  <si>
    <t>1v</t>
  </si>
  <si>
    <t>Toni Ojala</t>
  </si>
  <si>
    <t>2.</t>
  </si>
  <si>
    <t>9.  ottelu</t>
  </si>
  <si>
    <t>21.05. 2017  Lipottaret - LaVe  2-1  (3-2, 0-1, 5-2)</t>
  </si>
  <si>
    <t>17.  ottelu</t>
  </si>
  <si>
    <t>16.06. 2017  LaVe - Lipottaret  0-1  (3-3, 2-7)</t>
  </si>
  <si>
    <t>11.</t>
  </si>
  <si>
    <t xml:space="preserve">  2-0  (3-1, 5-4)</t>
  </si>
  <si>
    <t>1/3</t>
  </si>
  <si>
    <t>0/1</t>
  </si>
  <si>
    <t>1/1</t>
  </si>
  <si>
    <t>1</t>
  </si>
  <si>
    <t>2</t>
  </si>
  <si>
    <t>3</t>
  </si>
  <si>
    <t>4/7</t>
  </si>
  <si>
    <t>3/3</t>
  </si>
  <si>
    <t>5/10</t>
  </si>
  <si>
    <t>3/4</t>
  </si>
  <si>
    <t>1/2</t>
  </si>
  <si>
    <t>Tahko</t>
  </si>
  <si>
    <t xml:space="preserve">Lyöty </t>
  </si>
  <si>
    <t xml:space="preserve">Tuotu </t>
  </si>
  <si>
    <t>17 v   9 kk 18 pv</t>
  </si>
  <si>
    <t>18 v 10 kk   7 pv</t>
  </si>
  <si>
    <t>19 v   8 kk 28 pv</t>
  </si>
  <si>
    <t>19 v   9 kk 24 pv</t>
  </si>
  <si>
    <t>Tahko = Hyvinkään Tahko  (1915)</t>
  </si>
  <si>
    <t>6.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</si>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</sst>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1" fontId="2" fillId="8" borderId="3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2" fillId="8" borderId="3" xfId="1" applyNumberFormat="1" applyFont="1" applyFill="1" applyBorder="1" applyAlignment="1"/>
    <xf numFmtId="49" fontId="2" fillId="8" borderId="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9.7109375" style="61" customWidth="1"/>
    <col min="5" max="12" width="5.7109375" style="61" customWidth="1"/>
    <col min="13" max="13" width="6.28515625" style="61" customWidth="1"/>
    <col min="14" max="14" width="9.28515625" style="61" customWidth="1"/>
    <col min="15" max="15" width="0.5703125" style="61" customWidth="1"/>
    <col min="16" max="23" width="5.7109375" style="61" customWidth="1"/>
    <col min="24" max="31" width="5.7109375" style="25" customWidth="1"/>
    <col min="32" max="32" width="52.140625" style="25" customWidth="1"/>
    <col min="33" max="16384" width="9.140625" style="25"/>
  </cols>
  <sheetData>
    <row r="1" spans="1:37" s="8" customFormat="1" ht="15" customHeight="1" x14ac:dyDescent="0.25">
      <c r="A1" s="1"/>
      <c r="B1" s="2" t="s">
        <v>40</v>
      </c>
      <c r="C1" s="2"/>
      <c r="D1" s="3"/>
      <c r="E1" s="62" t="s">
        <v>41</v>
      </c>
      <c r="F1" s="4"/>
      <c r="G1" s="4"/>
      <c r="H1" s="4"/>
      <c r="I1" s="3"/>
      <c r="J1" s="4"/>
      <c r="K1" s="4"/>
      <c r="L1" s="4"/>
      <c r="M1" s="3"/>
      <c r="N1" s="4"/>
      <c r="O1" s="4"/>
      <c r="P1" s="5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6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19" t="s">
        <v>11</v>
      </c>
      <c r="J2" s="15"/>
      <c r="K2" s="13"/>
      <c r="L2" s="13"/>
      <c r="M2" s="13"/>
      <c r="N2" s="14"/>
      <c r="O2" s="17"/>
      <c r="P2" s="18" t="s">
        <v>18</v>
      </c>
      <c r="Q2" s="13"/>
      <c r="R2" s="13"/>
      <c r="S2" s="13"/>
      <c r="T2" s="19"/>
      <c r="U2" s="20" t="s">
        <v>19</v>
      </c>
      <c r="V2" s="13"/>
      <c r="W2" s="13"/>
      <c r="X2" s="13"/>
      <c r="Y2" s="14"/>
      <c r="Z2" s="20"/>
      <c r="AA2" s="13"/>
      <c r="AB2" s="15" t="s">
        <v>30</v>
      </c>
      <c r="AC2" s="18"/>
      <c r="AD2" s="13"/>
      <c r="AE2" s="14"/>
      <c r="AF2" s="22"/>
      <c r="AG2" s="23"/>
      <c r="AH2" s="23"/>
      <c r="AI2" s="23"/>
      <c r="AJ2" s="23"/>
      <c r="AK2" s="6"/>
    </row>
    <row r="3" spans="1:37" ht="15" customHeight="1" x14ac:dyDescent="0.2">
      <c r="A3" s="1"/>
      <c r="B3" s="16" t="s">
        <v>0</v>
      </c>
      <c r="C3" s="16" t="s">
        <v>12</v>
      </c>
      <c r="D3" s="21" t="s">
        <v>1</v>
      </c>
      <c r="E3" s="16" t="s">
        <v>4</v>
      </c>
      <c r="F3" s="16" t="s">
        <v>13</v>
      </c>
      <c r="G3" s="14" t="s">
        <v>14</v>
      </c>
      <c r="H3" s="16" t="s">
        <v>15</v>
      </c>
      <c r="I3" s="16" t="s">
        <v>3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23</v>
      </c>
      <c r="O3" s="24"/>
      <c r="P3" s="16" t="s">
        <v>4</v>
      </c>
      <c r="Q3" s="16" t="s">
        <v>13</v>
      </c>
      <c r="R3" s="14" t="s">
        <v>14</v>
      </c>
      <c r="S3" s="16" t="s">
        <v>15</v>
      </c>
      <c r="T3" s="16" t="s">
        <v>3</v>
      </c>
      <c r="U3" s="16" t="s">
        <v>4</v>
      </c>
      <c r="V3" s="16" t="s">
        <v>13</v>
      </c>
      <c r="W3" s="14" t="s">
        <v>14</v>
      </c>
      <c r="X3" s="16" t="s">
        <v>15</v>
      </c>
      <c r="Y3" s="16" t="s">
        <v>3</v>
      </c>
      <c r="Z3" s="16" t="s">
        <v>24</v>
      </c>
      <c r="AA3" s="16" t="s">
        <v>25</v>
      </c>
      <c r="AB3" s="14" t="s">
        <v>26</v>
      </c>
      <c r="AC3" s="14" t="s">
        <v>31</v>
      </c>
      <c r="AD3" s="15" t="s">
        <v>32</v>
      </c>
      <c r="AE3" s="16" t="s">
        <v>33</v>
      </c>
      <c r="AF3" s="22"/>
      <c r="AG3" s="23"/>
      <c r="AH3" s="23"/>
      <c r="AI3" s="23"/>
      <c r="AJ3" s="23"/>
      <c r="AK3" s="6"/>
    </row>
    <row r="4" spans="1:37" ht="15" customHeight="1" x14ac:dyDescent="0.2">
      <c r="A4" s="1"/>
      <c r="B4" s="65">
        <v>2012</v>
      </c>
      <c r="C4" s="65"/>
      <c r="D4" s="66" t="s">
        <v>48</v>
      </c>
      <c r="E4" s="65"/>
      <c r="F4" s="67" t="s">
        <v>43</v>
      </c>
      <c r="G4" s="68"/>
      <c r="H4" s="69"/>
      <c r="I4" s="65"/>
      <c r="J4" s="65"/>
      <c r="K4" s="65"/>
      <c r="L4" s="65"/>
      <c r="M4" s="65"/>
      <c r="N4" s="65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2"/>
      <c r="AG4" s="23"/>
      <c r="AH4" s="23"/>
      <c r="AI4" s="23"/>
      <c r="AJ4" s="23"/>
      <c r="AK4" s="6"/>
    </row>
    <row r="5" spans="1:37" ht="15" customHeight="1" x14ac:dyDescent="0.2">
      <c r="A5" s="1"/>
      <c r="B5" s="65">
        <v>2013</v>
      </c>
      <c r="C5" s="65"/>
      <c r="D5" s="66" t="s">
        <v>48</v>
      </c>
      <c r="E5" s="65"/>
      <c r="F5" s="67" t="s">
        <v>43</v>
      </c>
      <c r="G5" s="68"/>
      <c r="H5" s="69"/>
      <c r="I5" s="65"/>
      <c r="J5" s="65"/>
      <c r="K5" s="65"/>
      <c r="L5" s="65"/>
      <c r="M5" s="65"/>
      <c r="N5" s="65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2"/>
      <c r="AG5" s="23"/>
      <c r="AH5" s="23"/>
      <c r="AI5" s="23"/>
      <c r="AJ5" s="23"/>
      <c r="AK5" s="6"/>
    </row>
    <row r="6" spans="1:37" ht="15" customHeight="1" x14ac:dyDescent="0.2">
      <c r="A6" s="1"/>
      <c r="B6" s="70">
        <v>2014</v>
      </c>
      <c r="C6" s="70"/>
      <c r="D6" s="71" t="s">
        <v>46</v>
      </c>
      <c r="E6" s="70"/>
      <c r="F6" s="72" t="s">
        <v>45</v>
      </c>
      <c r="G6" s="73"/>
      <c r="H6" s="74"/>
      <c r="I6" s="70"/>
      <c r="J6" s="70"/>
      <c r="K6" s="70"/>
      <c r="L6" s="70"/>
      <c r="M6" s="70"/>
      <c r="N6" s="70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2"/>
      <c r="AG6" s="23"/>
      <c r="AH6" s="23"/>
      <c r="AI6" s="23"/>
      <c r="AJ6" s="23"/>
      <c r="AK6" s="6"/>
    </row>
    <row r="7" spans="1:37" ht="15" customHeight="1" x14ac:dyDescent="0.2">
      <c r="A7" s="1"/>
      <c r="B7" s="65">
        <v>2015</v>
      </c>
      <c r="C7" s="65"/>
      <c r="D7" s="66" t="s">
        <v>44</v>
      </c>
      <c r="E7" s="65"/>
      <c r="F7" s="67" t="s">
        <v>43</v>
      </c>
      <c r="G7" s="68"/>
      <c r="H7" s="69"/>
      <c r="I7" s="65"/>
      <c r="J7" s="65"/>
      <c r="K7" s="65"/>
      <c r="L7" s="65"/>
      <c r="M7" s="65"/>
      <c r="N7" s="65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2"/>
      <c r="AG7" s="23"/>
      <c r="AH7" s="23"/>
      <c r="AI7" s="23"/>
      <c r="AJ7" s="23"/>
      <c r="AK7" s="6"/>
    </row>
    <row r="8" spans="1:37" ht="15" customHeight="1" x14ac:dyDescent="0.2">
      <c r="A8" s="1"/>
      <c r="B8" s="26">
        <v>2015</v>
      </c>
      <c r="C8" s="26" t="s">
        <v>50</v>
      </c>
      <c r="D8" s="28" t="s">
        <v>35</v>
      </c>
      <c r="E8" s="26">
        <v>2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9">
        <v>0</v>
      </c>
      <c r="O8" s="64">
        <v>5</v>
      </c>
      <c r="P8" s="26"/>
      <c r="Q8" s="40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>
        <v>1</v>
      </c>
      <c r="AD8" s="26"/>
      <c r="AE8" s="26"/>
      <c r="AF8" s="22"/>
      <c r="AG8" s="23"/>
      <c r="AH8" s="23"/>
      <c r="AI8" s="23"/>
      <c r="AJ8" s="23"/>
      <c r="AK8" s="6"/>
    </row>
    <row r="9" spans="1:37" ht="15" customHeight="1" x14ac:dyDescent="0.2">
      <c r="A9" s="1"/>
      <c r="B9" s="95">
        <v>2016</v>
      </c>
      <c r="C9" s="95"/>
      <c r="D9" s="96" t="s">
        <v>71</v>
      </c>
      <c r="E9" s="95"/>
      <c r="F9" s="97" t="s">
        <v>72</v>
      </c>
      <c r="G9" s="98"/>
      <c r="H9" s="78"/>
      <c r="I9" s="95"/>
      <c r="J9" s="95"/>
      <c r="K9" s="95"/>
      <c r="L9" s="95"/>
      <c r="M9" s="95"/>
      <c r="N9" s="95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2"/>
      <c r="AG9" s="23"/>
      <c r="AH9" s="23"/>
      <c r="AI9" s="23"/>
      <c r="AJ9" s="23"/>
      <c r="AK9" s="6"/>
    </row>
    <row r="10" spans="1:37" ht="15" customHeight="1" x14ac:dyDescent="0.2">
      <c r="A10" s="1"/>
      <c r="B10" s="26">
        <v>2016</v>
      </c>
      <c r="C10" s="26" t="s">
        <v>78</v>
      </c>
      <c r="D10" s="28" t="s">
        <v>35</v>
      </c>
      <c r="E10" s="26">
        <v>3</v>
      </c>
      <c r="F10" s="26">
        <v>0</v>
      </c>
      <c r="G10" s="26">
        <v>1</v>
      </c>
      <c r="H10" s="26">
        <v>0</v>
      </c>
      <c r="I10" s="26">
        <v>4</v>
      </c>
      <c r="J10" s="26">
        <v>2</v>
      </c>
      <c r="K10" s="26">
        <v>0</v>
      </c>
      <c r="L10" s="26">
        <v>1</v>
      </c>
      <c r="M10" s="26">
        <v>1</v>
      </c>
      <c r="N10" s="29">
        <v>0.28599999999999998</v>
      </c>
      <c r="O10" s="64">
        <v>14</v>
      </c>
      <c r="P10" s="26"/>
      <c r="Q10" s="40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>
        <v>1</v>
      </c>
      <c r="AE10" s="26"/>
      <c r="AF10" s="22"/>
      <c r="AG10" s="23"/>
      <c r="AH10" s="23"/>
      <c r="AI10" s="23"/>
      <c r="AJ10" s="23"/>
      <c r="AK10" s="6"/>
    </row>
    <row r="11" spans="1:37" ht="15" customHeight="1" x14ac:dyDescent="0.2">
      <c r="A11" s="1"/>
      <c r="B11" s="26">
        <v>2017</v>
      </c>
      <c r="C11" s="26" t="s">
        <v>83</v>
      </c>
      <c r="D11" s="28" t="s">
        <v>71</v>
      </c>
      <c r="E11" s="26">
        <v>26</v>
      </c>
      <c r="F11" s="26">
        <v>1</v>
      </c>
      <c r="G11" s="26">
        <v>9</v>
      </c>
      <c r="H11" s="26">
        <v>4</v>
      </c>
      <c r="I11" s="26">
        <v>77</v>
      </c>
      <c r="J11" s="26">
        <v>11</v>
      </c>
      <c r="K11" s="26">
        <v>26</v>
      </c>
      <c r="L11" s="26">
        <v>30</v>
      </c>
      <c r="M11" s="26">
        <v>10</v>
      </c>
      <c r="N11" s="29">
        <v>0.48120000000000002</v>
      </c>
      <c r="O11" s="64">
        <v>160</v>
      </c>
      <c r="P11" s="26"/>
      <c r="Q11" s="40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2"/>
      <c r="AG11" s="23"/>
      <c r="AH11" s="23"/>
      <c r="AI11" s="23"/>
      <c r="AJ11" s="23"/>
      <c r="AK11" s="6"/>
    </row>
    <row r="12" spans="1:37" ht="15" customHeight="1" x14ac:dyDescent="0.2">
      <c r="A12" s="1"/>
      <c r="B12" s="26">
        <v>2018</v>
      </c>
      <c r="C12" s="26" t="s">
        <v>83</v>
      </c>
      <c r="D12" s="28" t="s">
        <v>71</v>
      </c>
      <c r="E12" s="26">
        <v>25</v>
      </c>
      <c r="F12" s="26">
        <v>2</v>
      </c>
      <c r="G12" s="26">
        <v>15</v>
      </c>
      <c r="H12" s="26">
        <v>10</v>
      </c>
      <c r="I12" s="26">
        <v>95</v>
      </c>
      <c r="J12" s="26">
        <v>19</v>
      </c>
      <c r="K12" s="26">
        <v>33</v>
      </c>
      <c r="L12" s="26">
        <v>26</v>
      </c>
      <c r="M12" s="26">
        <v>17</v>
      </c>
      <c r="N12" s="29">
        <v>0.55549999999999999</v>
      </c>
      <c r="O12" s="64">
        <v>171</v>
      </c>
      <c r="P12" s="26"/>
      <c r="Q12" s="40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2"/>
      <c r="AG12" s="23"/>
      <c r="AH12" s="23"/>
      <c r="AI12" s="23"/>
      <c r="AJ12" s="23"/>
      <c r="AK12" s="6"/>
    </row>
    <row r="13" spans="1:37" ht="15" customHeight="1" x14ac:dyDescent="0.2">
      <c r="A13" s="1"/>
      <c r="B13" s="26">
        <v>2019</v>
      </c>
      <c r="C13" s="26" t="s">
        <v>104</v>
      </c>
      <c r="D13" s="28" t="s">
        <v>96</v>
      </c>
      <c r="E13" s="26">
        <v>24</v>
      </c>
      <c r="F13" s="26">
        <v>1</v>
      </c>
      <c r="G13" s="26">
        <v>20</v>
      </c>
      <c r="H13" s="26">
        <v>14</v>
      </c>
      <c r="I13" s="26">
        <v>89</v>
      </c>
      <c r="J13" s="26">
        <v>11</v>
      </c>
      <c r="K13" s="26">
        <v>17</v>
      </c>
      <c r="L13" s="26">
        <v>40</v>
      </c>
      <c r="M13" s="26">
        <v>21</v>
      </c>
      <c r="N13" s="29">
        <v>0.52976190476190477</v>
      </c>
      <c r="O13" s="64">
        <v>168</v>
      </c>
      <c r="P13" s="26">
        <v>3</v>
      </c>
      <c r="Q13" s="40">
        <v>0</v>
      </c>
      <c r="R13" s="26">
        <v>0</v>
      </c>
      <c r="S13" s="26">
        <v>1</v>
      </c>
      <c r="T13" s="26">
        <v>6</v>
      </c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2"/>
      <c r="AG13" s="23"/>
      <c r="AH13" s="23"/>
      <c r="AI13" s="23"/>
      <c r="AJ13" s="23"/>
      <c r="AK13" s="6"/>
    </row>
    <row r="14" spans="1:37" ht="15" customHeight="1" x14ac:dyDescent="0.2">
      <c r="A14" s="1"/>
      <c r="B14" s="26">
        <v>2020</v>
      </c>
      <c r="C14" s="26" t="s">
        <v>105</v>
      </c>
      <c r="D14" s="28" t="s">
        <v>96</v>
      </c>
      <c r="E14" s="26">
        <v>20</v>
      </c>
      <c r="F14" s="26">
        <v>1</v>
      </c>
      <c r="G14" s="26">
        <v>20</v>
      </c>
      <c r="H14" s="26">
        <v>11</v>
      </c>
      <c r="I14" s="26">
        <v>71</v>
      </c>
      <c r="J14" s="26">
        <v>1</v>
      </c>
      <c r="K14" s="26">
        <v>16</v>
      </c>
      <c r="L14" s="26">
        <v>33</v>
      </c>
      <c r="M14" s="26">
        <v>21</v>
      </c>
      <c r="N14" s="29">
        <v>0.623</v>
      </c>
      <c r="O14" s="64">
        <v>114</v>
      </c>
      <c r="P14" s="26">
        <v>2</v>
      </c>
      <c r="Q14" s="40">
        <v>0</v>
      </c>
      <c r="R14" s="26">
        <v>0</v>
      </c>
      <c r="S14" s="26">
        <v>0</v>
      </c>
      <c r="T14" s="26">
        <v>3</v>
      </c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2"/>
      <c r="AG14" s="23"/>
      <c r="AH14" s="23"/>
      <c r="AI14" s="23"/>
      <c r="AJ14" s="23"/>
      <c r="AK14" s="6"/>
    </row>
    <row r="15" spans="1:37" ht="15" customHeight="1" x14ac:dyDescent="0.2">
      <c r="A15" s="1"/>
      <c r="B15" s="12" t="s">
        <v>9</v>
      </c>
      <c r="C15" s="15"/>
      <c r="D15" s="14"/>
      <c r="E15" s="16">
        <f t="shared" ref="E15:M15" si="0">SUM(E4:E14)</f>
        <v>100</v>
      </c>
      <c r="F15" s="16">
        <f t="shared" si="0"/>
        <v>5</v>
      </c>
      <c r="G15" s="16">
        <f t="shared" si="0"/>
        <v>65</v>
      </c>
      <c r="H15" s="16">
        <f t="shared" si="0"/>
        <v>39</v>
      </c>
      <c r="I15" s="16">
        <f t="shared" si="0"/>
        <v>336</v>
      </c>
      <c r="J15" s="16">
        <f t="shared" si="0"/>
        <v>44</v>
      </c>
      <c r="K15" s="16">
        <f t="shared" si="0"/>
        <v>92</v>
      </c>
      <c r="L15" s="16">
        <f t="shared" si="0"/>
        <v>130</v>
      </c>
      <c r="M15" s="15">
        <f t="shared" si="0"/>
        <v>70</v>
      </c>
      <c r="N15" s="30">
        <f>PRODUCT(I15/O15)</f>
        <v>0.53164556962025311</v>
      </c>
      <c r="O15" s="63">
        <f t="shared" ref="O15:AE15" si="1">SUM(O4:O14)</f>
        <v>632</v>
      </c>
      <c r="P15" s="16">
        <f t="shared" si="1"/>
        <v>5</v>
      </c>
      <c r="Q15" s="14">
        <f t="shared" si="1"/>
        <v>0</v>
      </c>
      <c r="R15" s="16">
        <f t="shared" si="1"/>
        <v>0</v>
      </c>
      <c r="S15" s="16">
        <f t="shared" si="1"/>
        <v>1</v>
      </c>
      <c r="T15" s="16">
        <f t="shared" si="1"/>
        <v>9</v>
      </c>
      <c r="U15" s="16">
        <f t="shared" si="1"/>
        <v>0</v>
      </c>
      <c r="V15" s="16">
        <f t="shared" si="1"/>
        <v>0</v>
      </c>
      <c r="W15" s="16">
        <f t="shared" si="1"/>
        <v>0</v>
      </c>
      <c r="X15" s="16">
        <f t="shared" si="1"/>
        <v>0</v>
      </c>
      <c r="Y15" s="16">
        <f t="shared" si="1"/>
        <v>0</v>
      </c>
      <c r="Z15" s="16">
        <f t="shared" si="1"/>
        <v>0</v>
      </c>
      <c r="AA15" s="16">
        <f t="shared" si="1"/>
        <v>0</v>
      </c>
      <c r="AB15" s="16">
        <f t="shared" si="1"/>
        <v>0</v>
      </c>
      <c r="AC15" s="16">
        <f t="shared" si="1"/>
        <v>1</v>
      </c>
      <c r="AD15" s="16">
        <f t="shared" si="1"/>
        <v>1</v>
      </c>
      <c r="AE15" s="16">
        <f t="shared" si="1"/>
        <v>0</v>
      </c>
      <c r="AF15" s="22"/>
      <c r="AG15" s="1"/>
      <c r="AH15" s="23"/>
      <c r="AI15" s="23"/>
      <c r="AJ15" s="23"/>
      <c r="AK15" s="6"/>
    </row>
    <row r="16" spans="1:37" ht="15" customHeight="1" x14ac:dyDescent="0.2">
      <c r="A16" s="1"/>
      <c r="B16" s="28" t="s">
        <v>2</v>
      </c>
      <c r="C16" s="31"/>
      <c r="D16" s="32">
        <f>SUM(F15:H15)+((I15-F15-G15)/3)+(E15/3)+(Z15*25)+(AA15*25)+(AB15*10)+(AC15*25)+(AD15*20)+(AE15*15)-25-20</f>
        <v>231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4"/>
      <c r="AE16" s="1"/>
      <c r="AF16" s="22"/>
      <c r="AG16" s="1"/>
      <c r="AH16" s="23"/>
      <c r="AI16" s="23"/>
      <c r="AJ16" s="23"/>
      <c r="AK16" s="6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1"/>
      <c r="AH17" s="7"/>
      <c r="AI17" s="7"/>
      <c r="AJ17" s="7"/>
      <c r="AK17" s="6"/>
    </row>
    <row r="18" spans="1:37" ht="15" customHeight="1" x14ac:dyDescent="0.25">
      <c r="A18" s="1"/>
      <c r="B18" s="20" t="s">
        <v>16</v>
      </c>
      <c r="C18" s="37"/>
      <c r="D18" s="37"/>
      <c r="E18" s="16" t="s">
        <v>4</v>
      </c>
      <c r="F18" s="16" t="s">
        <v>13</v>
      </c>
      <c r="G18" s="14" t="s">
        <v>14</v>
      </c>
      <c r="H18" s="16" t="s">
        <v>15</v>
      </c>
      <c r="I18" s="16" t="s">
        <v>3</v>
      </c>
      <c r="J18" s="1"/>
      <c r="K18" s="16" t="s">
        <v>27</v>
      </c>
      <c r="L18" s="16" t="s">
        <v>28</v>
      </c>
      <c r="M18" s="16" t="s">
        <v>29</v>
      </c>
      <c r="N18" s="30" t="s">
        <v>37</v>
      </c>
      <c r="O18" s="24"/>
      <c r="P18" s="38" t="s">
        <v>34</v>
      </c>
      <c r="Q18" s="11"/>
      <c r="R18" s="11"/>
      <c r="S18" s="11"/>
      <c r="T18" s="39"/>
      <c r="U18" s="39"/>
      <c r="V18" s="39"/>
      <c r="W18" s="39"/>
      <c r="X18" s="39"/>
      <c r="Y18" s="11"/>
      <c r="Z18" s="11"/>
      <c r="AA18" s="11"/>
      <c r="AB18" s="11"/>
      <c r="AC18" s="11"/>
      <c r="AD18" s="11"/>
      <c r="AE18" s="41"/>
      <c r="AF18" s="22"/>
      <c r="AG18" s="1"/>
      <c r="AH18" s="23"/>
      <c r="AI18" s="23"/>
      <c r="AJ18" s="23"/>
      <c r="AK18" s="6"/>
    </row>
    <row r="19" spans="1:37" s="8" customFormat="1" ht="15" customHeight="1" x14ac:dyDescent="0.2">
      <c r="A19" s="1"/>
      <c r="B19" s="38" t="s">
        <v>17</v>
      </c>
      <c r="C19" s="11"/>
      <c r="D19" s="41"/>
      <c r="E19" s="26">
        <f>PRODUCT(E15)</f>
        <v>100</v>
      </c>
      <c r="F19" s="26">
        <f>PRODUCT(F15)</f>
        <v>5</v>
      </c>
      <c r="G19" s="26">
        <f>PRODUCT(G15)</f>
        <v>65</v>
      </c>
      <c r="H19" s="26">
        <f>PRODUCT(H15)</f>
        <v>39</v>
      </c>
      <c r="I19" s="26">
        <f>PRODUCT(I15)</f>
        <v>336</v>
      </c>
      <c r="J19" s="1"/>
      <c r="K19" s="42">
        <f>PRODUCT((F19+G19)/E19)</f>
        <v>0.7</v>
      </c>
      <c r="L19" s="42">
        <f>PRODUCT(H19/E19)</f>
        <v>0.39</v>
      </c>
      <c r="M19" s="42">
        <f>PRODUCT(I19/E19)</f>
        <v>3.36</v>
      </c>
      <c r="N19" s="43">
        <f>PRODUCT(N15)</f>
        <v>0.53164556962025311</v>
      </c>
      <c r="O19" s="24">
        <f>PRODUCT(O15)</f>
        <v>632</v>
      </c>
      <c r="P19" s="124" t="s">
        <v>21</v>
      </c>
      <c r="Q19" s="125"/>
      <c r="R19" s="126" t="s">
        <v>49</v>
      </c>
      <c r="S19" s="126"/>
      <c r="T19" s="126"/>
      <c r="U19" s="126"/>
      <c r="V19" s="126"/>
      <c r="W19" s="126"/>
      <c r="X19" s="126"/>
      <c r="Y19" s="126"/>
      <c r="Z19" s="126"/>
      <c r="AA19" s="127" t="s">
        <v>36</v>
      </c>
      <c r="AB19" s="126"/>
      <c r="AC19" s="126" t="s">
        <v>99</v>
      </c>
      <c r="AD19" s="126"/>
      <c r="AE19" s="128"/>
      <c r="AF19" s="22"/>
      <c r="AG19" s="1"/>
      <c r="AH19" s="7"/>
      <c r="AI19" s="7"/>
      <c r="AJ19" s="7"/>
      <c r="AK19" s="6"/>
    </row>
    <row r="20" spans="1:37" ht="15" customHeight="1" x14ac:dyDescent="0.2">
      <c r="A20" s="1"/>
      <c r="B20" s="44" t="s">
        <v>18</v>
      </c>
      <c r="C20" s="45"/>
      <c r="D20" s="46"/>
      <c r="E20" s="26">
        <f>PRODUCT(P15)</f>
        <v>5</v>
      </c>
      <c r="F20" s="26">
        <f>PRODUCT(Q15)</f>
        <v>0</v>
      </c>
      <c r="G20" s="26">
        <f>PRODUCT(R15)</f>
        <v>0</v>
      </c>
      <c r="H20" s="26">
        <f>PRODUCT(S15)</f>
        <v>1</v>
      </c>
      <c r="I20" s="26">
        <f>PRODUCT(T15)</f>
        <v>9</v>
      </c>
      <c r="J20" s="1"/>
      <c r="K20" s="42">
        <f>PRODUCT((F20+G20)/E20)</f>
        <v>0</v>
      </c>
      <c r="L20" s="42">
        <f>PRODUCT(H20/E20)</f>
        <v>0.2</v>
      </c>
      <c r="M20" s="42">
        <f>PRODUCT(I20/E20)</f>
        <v>1.8</v>
      </c>
      <c r="N20" s="29">
        <f>PRODUCT(I20/O20)</f>
        <v>0.39130434782608697</v>
      </c>
      <c r="O20" s="24">
        <v>23</v>
      </c>
      <c r="P20" s="129" t="s">
        <v>97</v>
      </c>
      <c r="Q20" s="130"/>
      <c r="R20" s="131" t="s">
        <v>70</v>
      </c>
      <c r="S20" s="131"/>
      <c r="T20" s="131"/>
      <c r="U20" s="131"/>
      <c r="V20" s="131"/>
      <c r="W20" s="131"/>
      <c r="X20" s="131"/>
      <c r="Y20" s="131"/>
      <c r="Z20" s="131"/>
      <c r="AA20" s="132" t="s">
        <v>69</v>
      </c>
      <c r="AB20" s="131"/>
      <c r="AC20" s="131" t="s">
        <v>100</v>
      </c>
      <c r="AD20" s="131"/>
      <c r="AE20" s="133"/>
      <c r="AF20" s="22"/>
      <c r="AG20" s="24"/>
      <c r="AH20" s="7"/>
      <c r="AI20" s="7"/>
      <c r="AJ20" s="7"/>
      <c r="AK20" s="6"/>
    </row>
    <row r="21" spans="1:37" ht="15" customHeight="1" x14ac:dyDescent="0.2">
      <c r="A21" s="1"/>
      <c r="B21" s="47" t="s">
        <v>19</v>
      </c>
      <c r="C21" s="48"/>
      <c r="D21" s="49"/>
      <c r="E21" s="27"/>
      <c r="F21" s="27"/>
      <c r="G21" s="27"/>
      <c r="H21" s="27"/>
      <c r="I21" s="27"/>
      <c r="J21" s="1"/>
      <c r="K21" s="50"/>
      <c r="L21" s="50"/>
      <c r="M21" s="50"/>
      <c r="N21" s="51"/>
      <c r="O21" s="24"/>
      <c r="P21" s="129" t="s">
        <v>98</v>
      </c>
      <c r="Q21" s="130"/>
      <c r="R21" s="131" t="s">
        <v>80</v>
      </c>
      <c r="S21" s="131"/>
      <c r="T21" s="131"/>
      <c r="U21" s="131"/>
      <c r="V21" s="131"/>
      <c r="W21" s="131"/>
      <c r="X21" s="131"/>
      <c r="Y21" s="131"/>
      <c r="Z21" s="131"/>
      <c r="AA21" s="132" t="s">
        <v>79</v>
      </c>
      <c r="AB21" s="131"/>
      <c r="AC21" s="131" t="s">
        <v>101</v>
      </c>
      <c r="AD21" s="131"/>
      <c r="AE21" s="133"/>
      <c r="AF21" s="22"/>
      <c r="AG21" s="7"/>
      <c r="AH21" s="7"/>
      <c r="AI21" s="7"/>
      <c r="AJ21" s="7"/>
      <c r="AK21" s="6"/>
    </row>
    <row r="22" spans="1:37" ht="15" customHeight="1" x14ac:dyDescent="0.2">
      <c r="A22" s="1"/>
      <c r="B22" s="52" t="s">
        <v>20</v>
      </c>
      <c r="C22" s="53"/>
      <c r="D22" s="54"/>
      <c r="E22" s="16">
        <f>SUM(E19:E21)</f>
        <v>105</v>
      </c>
      <c r="F22" s="16">
        <f>SUM(F19:F21)</f>
        <v>5</v>
      </c>
      <c r="G22" s="16">
        <f>SUM(G19:G21)</f>
        <v>65</v>
      </c>
      <c r="H22" s="16">
        <f>SUM(H19:H21)</f>
        <v>40</v>
      </c>
      <c r="I22" s="16">
        <f>SUM(I19:I21)</f>
        <v>345</v>
      </c>
      <c r="J22" s="1"/>
      <c r="K22" s="55">
        <f>PRODUCT((F22+G22)/E22)</f>
        <v>0.66666666666666663</v>
      </c>
      <c r="L22" s="55">
        <f>PRODUCT(H22/E22)</f>
        <v>0.38095238095238093</v>
      </c>
      <c r="M22" s="55">
        <f>PRODUCT(I22/E22)</f>
        <v>3.2857142857142856</v>
      </c>
      <c r="N22" s="30">
        <f>PRODUCT(I22/O22)</f>
        <v>0.52671755725190839</v>
      </c>
      <c r="O22" s="24">
        <f>SUM(O19:O21)</f>
        <v>655</v>
      </c>
      <c r="P22" s="134" t="s">
        <v>22</v>
      </c>
      <c r="Q22" s="135"/>
      <c r="R22" s="136" t="s">
        <v>82</v>
      </c>
      <c r="S22" s="136"/>
      <c r="T22" s="136"/>
      <c r="U22" s="136"/>
      <c r="V22" s="136"/>
      <c r="W22" s="136"/>
      <c r="X22" s="136"/>
      <c r="Y22" s="136"/>
      <c r="Z22" s="136"/>
      <c r="AA22" s="137" t="s">
        <v>81</v>
      </c>
      <c r="AB22" s="136"/>
      <c r="AC22" s="136" t="s">
        <v>102</v>
      </c>
      <c r="AD22" s="136"/>
      <c r="AE22" s="138"/>
      <c r="AF22" s="22"/>
      <c r="AG22" s="7"/>
      <c r="AH22" s="7"/>
      <c r="AI22" s="7"/>
      <c r="AJ22" s="7"/>
      <c r="AK22" s="6"/>
    </row>
    <row r="23" spans="1:37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1"/>
      <c r="O23" s="1"/>
      <c r="P23" s="1"/>
      <c r="Q23" s="1"/>
      <c r="R23" s="1"/>
      <c r="S23" s="1"/>
      <c r="T23" s="1"/>
      <c r="U23" s="1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6"/>
    </row>
    <row r="24" spans="1:37" ht="15" customHeight="1" x14ac:dyDescent="0.25">
      <c r="A24" s="1"/>
      <c r="B24" s="1" t="s">
        <v>38</v>
      </c>
      <c r="C24" s="1"/>
      <c r="D24" s="1" t="s">
        <v>42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6"/>
    </row>
    <row r="25" spans="1:37" s="57" customFormat="1" ht="15" customHeight="1" x14ac:dyDescent="0.25">
      <c r="A25" s="1"/>
      <c r="B25" s="1"/>
      <c r="C25" s="1"/>
      <c r="D25" s="1" t="s">
        <v>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6"/>
    </row>
    <row r="26" spans="1:37" s="57" customFormat="1" ht="15" customHeight="1" x14ac:dyDescent="0.25">
      <c r="A26" s="1"/>
      <c r="B26" s="1"/>
      <c r="C26" s="1"/>
      <c r="D26" s="1" t="s">
        <v>39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6"/>
    </row>
    <row r="27" spans="1:37" s="57" customFormat="1" ht="15" customHeight="1" x14ac:dyDescent="0.25">
      <c r="A27" s="1"/>
      <c r="B27" s="1"/>
      <c r="C27" s="1"/>
      <c r="D27" s="1" t="s">
        <v>73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6"/>
    </row>
    <row r="28" spans="1:37" ht="15" customHeight="1" x14ac:dyDescent="0.25">
      <c r="A28" s="1"/>
      <c r="B28" s="1"/>
      <c r="C28" s="1"/>
      <c r="D28" s="1" t="s">
        <v>103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6"/>
      <c r="AG28" s="7"/>
      <c r="AH28" s="7"/>
      <c r="AI28" s="7"/>
      <c r="AJ28" s="7"/>
      <c r="AK28" s="6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6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6"/>
      <c r="AG30" s="7"/>
      <c r="AH30" s="7"/>
      <c r="AI30" s="7"/>
      <c r="AJ30" s="7"/>
      <c r="AK30" s="6"/>
    </row>
    <row r="31" spans="1:37" ht="15" customHeight="1" x14ac:dyDescent="0.2">
      <c r="A31" s="1"/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58"/>
      <c r="N31" s="1"/>
      <c r="O31" s="1"/>
      <c r="P31" s="1"/>
      <c r="Q31" s="1"/>
      <c r="R31" s="1"/>
      <c r="S31" s="1"/>
      <c r="T31" s="1"/>
      <c r="U31" s="1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6"/>
      <c r="AG31" s="7"/>
      <c r="AH31" s="7"/>
      <c r="AI31" s="7"/>
      <c r="AJ31" s="7"/>
      <c r="AK31" s="6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6"/>
      <c r="AG32" s="7"/>
      <c r="AH32" s="7"/>
      <c r="AI32" s="7"/>
      <c r="AJ32" s="7"/>
      <c r="AK32" s="6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56"/>
      <c r="W33" s="56"/>
      <c r="X33" s="24"/>
      <c r="Y33" s="24"/>
      <c r="Z33" s="24"/>
      <c r="AA33" s="24"/>
      <c r="AB33" s="24"/>
      <c r="AC33" s="24"/>
      <c r="AD33" s="24"/>
      <c r="AE33" s="24"/>
      <c r="AF33" s="6"/>
      <c r="AG33" s="7"/>
      <c r="AH33" s="7"/>
      <c r="AI33" s="7"/>
      <c r="AJ33" s="7"/>
      <c r="AK33" s="5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56"/>
      <c r="W34" s="56"/>
      <c r="X34" s="24"/>
      <c r="Y34" s="24"/>
      <c r="Z34" s="24"/>
      <c r="AA34" s="24"/>
      <c r="AB34" s="24"/>
      <c r="AC34" s="24"/>
      <c r="AD34" s="24"/>
      <c r="AE34" s="24"/>
      <c r="AF34" s="6"/>
      <c r="AG34" s="7"/>
      <c r="AH34" s="7"/>
      <c r="AI34" s="7"/>
      <c r="AJ34" s="7"/>
      <c r="AK34" s="5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7"/>
      <c r="AH35" s="7"/>
      <c r="AI35" s="7"/>
      <c r="AJ35" s="7"/>
      <c r="AK35" s="6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6"/>
      <c r="AG36" s="7"/>
      <c r="AH36" s="7"/>
      <c r="AI36" s="7"/>
      <c r="AJ36" s="7"/>
      <c r="AK36" s="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6"/>
      <c r="AG37" s="7"/>
      <c r="AH37" s="7"/>
      <c r="AI37" s="7"/>
      <c r="AJ37" s="7"/>
      <c r="AK37" s="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6"/>
      <c r="AG38" s="7"/>
      <c r="AH38" s="7"/>
      <c r="AI38" s="7"/>
      <c r="AJ38" s="7"/>
      <c r="AK38" s="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6"/>
      <c r="AG39" s="7"/>
      <c r="AH39" s="7"/>
      <c r="AI39" s="7"/>
      <c r="AJ39" s="7"/>
      <c r="AK39" s="6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6"/>
      <c r="AG40" s="7"/>
      <c r="AH40" s="7"/>
      <c r="AI40" s="7"/>
      <c r="AJ40" s="7"/>
      <c r="AK40" s="6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6"/>
      <c r="AG41" s="7"/>
      <c r="AH41" s="7"/>
      <c r="AI41" s="7"/>
      <c r="AJ41" s="7"/>
      <c r="AK41" s="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6"/>
      <c r="AG42" s="7"/>
      <c r="AH42" s="7"/>
      <c r="AI42" s="7"/>
      <c r="AJ42" s="7"/>
      <c r="AK42" s="6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6"/>
      <c r="AG43" s="7"/>
      <c r="AH43" s="7"/>
      <c r="AI43" s="7"/>
      <c r="AJ43" s="7"/>
      <c r="AK43" s="6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6"/>
      <c r="AG44" s="7"/>
      <c r="AH44" s="7"/>
      <c r="AI44" s="7"/>
      <c r="AJ44" s="7"/>
      <c r="AK44" s="6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6"/>
      <c r="AG45" s="7"/>
      <c r="AH45" s="7"/>
      <c r="AI45" s="7"/>
      <c r="AJ45" s="7"/>
      <c r="AK45" s="6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6"/>
      <c r="AG46" s="7"/>
      <c r="AH46" s="7"/>
      <c r="AI46" s="7"/>
      <c r="AJ46" s="7"/>
      <c r="AK46" s="6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6"/>
      <c r="AG47" s="7"/>
      <c r="AH47" s="7"/>
      <c r="AI47" s="7"/>
      <c r="AJ47" s="7"/>
      <c r="AK47" s="6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6"/>
      <c r="AG48" s="7"/>
      <c r="AH48" s="7"/>
      <c r="AI48" s="7"/>
      <c r="AJ48" s="7"/>
      <c r="AK48" s="6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6"/>
      <c r="AG49" s="7"/>
      <c r="AH49" s="7"/>
      <c r="AI49" s="7"/>
      <c r="AJ49" s="7"/>
      <c r="AK49" s="6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6"/>
      <c r="AG50" s="7"/>
      <c r="AH50" s="7"/>
      <c r="AI50" s="7"/>
      <c r="AJ50" s="7"/>
      <c r="AK50" s="6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6"/>
      <c r="AG51" s="7"/>
      <c r="AH51" s="7"/>
      <c r="AI51" s="7"/>
      <c r="AJ51" s="7"/>
      <c r="AK51" s="6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6"/>
      <c r="AG52" s="7"/>
      <c r="AH52" s="7"/>
      <c r="AI52" s="7"/>
      <c r="AJ52" s="7"/>
      <c r="AK52" s="6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6"/>
      <c r="AG53" s="7"/>
      <c r="AH53" s="7"/>
      <c r="AI53" s="7"/>
      <c r="AJ53" s="7"/>
      <c r="AK53" s="6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6"/>
      <c r="AG54" s="7"/>
      <c r="AH54" s="7"/>
      <c r="AI54" s="7"/>
      <c r="AJ54" s="7"/>
      <c r="AK54" s="6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6"/>
      <c r="AG55" s="7"/>
      <c r="AH55" s="7"/>
      <c r="AI55" s="7"/>
      <c r="AJ55" s="7"/>
      <c r="AK55" s="6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7"/>
      <c r="AH56" s="7"/>
      <c r="AI56" s="7"/>
      <c r="AJ56" s="7"/>
      <c r="AK56" s="6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7"/>
      <c r="AH57" s="7"/>
      <c r="AI57" s="7"/>
      <c r="AJ57" s="7"/>
      <c r="AK57" s="6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6"/>
      <c r="AG58" s="7"/>
      <c r="AH58" s="7"/>
      <c r="AI58" s="7"/>
      <c r="AJ58" s="7"/>
      <c r="AK58" s="6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6"/>
      <c r="AG59" s="7"/>
      <c r="AH59" s="7"/>
      <c r="AI59" s="7"/>
      <c r="AJ59" s="7"/>
      <c r="AK59" s="6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6"/>
      <c r="AG60" s="7"/>
      <c r="AH60" s="7"/>
      <c r="AI60" s="7"/>
      <c r="AJ60" s="7"/>
      <c r="AK60" s="6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56"/>
      <c r="W61" s="1"/>
      <c r="X61" s="1"/>
      <c r="Y61" s="1"/>
      <c r="Z61" s="1"/>
      <c r="AA61" s="1"/>
      <c r="AB61" s="1"/>
      <c r="AC61" s="1"/>
      <c r="AD61" s="1"/>
      <c r="AE61" s="1"/>
      <c r="AF61" s="6"/>
      <c r="AG61" s="7"/>
      <c r="AH61" s="7"/>
      <c r="AI61" s="7"/>
      <c r="AJ61" s="7"/>
      <c r="AK61" s="6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56"/>
      <c r="W62" s="1"/>
      <c r="X62" s="1"/>
      <c r="Y62" s="1"/>
      <c r="Z62" s="1"/>
      <c r="AA62" s="1"/>
      <c r="AB62" s="1"/>
      <c r="AC62" s="1"/>
      <c r="AD62" s="1"/>
      <c r="AE62" s="1"/>
      <c r="AF62" s="6"/>
      <c r="AG62" s="7"/>
      <c r="AH62" s="7"/>
      <c r="AI62" s="7"/>
      <c r="AJ62" s="7"/>
      <c r="AK62" s="6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56"/>
      <c r="W63" s="1"/>
      <c r="X63" s="1"/>
      <c r="Y63" s="1"/>
      <c r="Z63" s="1"/>
      <c r="AA63" s="1"/>
      <c r="AB63" s="1"/>
      <c r="AC63" s="1"/>
      <c r="AD63" s="1"/>
      <c r="AE63" s="1"/>
      <c r="AF63" s="6"/>
      <c r="AG63" s="7"/>
      <c r="AH63" s="7"/>
      <c r="AI63" s="7"/>
      <c r="AJ63" s="7"/>
      <c r="AK63" s="6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56"/>
      <c r="W64" s="1"/>
      <c r="X64" s="1"/>
      <c r="Y64" s="1"/>
      <c r="Z64" s="1"/>
      <c r="AA64" s="1"/>
      <c r="AB64" s="1"/>
      <c r="AC64" s="1"/>
      <c r="AD64" s="1"/>
      <c r="AE64" s="1"/>
      <c r="AF64" s="6"/>
      <c r="AG64" s="7"/>
      <c r="AH64" s="7"/>
      <c r="AI64" s="7"/>
      <c r="AJ64" s="7"/>
      <c r="AK64" s="6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56"/>
      <c r="W65" s="1"/>
      <c r="X65" s="1"/>
      <c r="Y65" s="1"/>
      <c r="Z65" s="1"/>
      <c r="AA65" s="1"/>
      <c r="AB65" s="1"/>
      <c r="AC65" s="1"/>
      <c r="AD65" s="1"/>
      <c r="AE65" s="1"/>
      <c r="AF65" s="6"/>
      <c r="AG65" s="7"/>
      <c r="AH65" s="7"/>
      <c r="AI65" s="7"/>
      <c r="AJ65" s="7"/>
      <c r="AK65" s="6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56"/>
      <c r="W66" s="1"/>
      <c r="X66" s="1"/>
      <c r="Y66" s="1"/>
      <c r="Z66" s="1"/>
      <c r="AA66" s="1"/>
      <c r="AB66" s="1"/>
      <c r="AC66" s="1"/>
      <c r="AD66" s="1"/>
      <c r="AE66" s="1"/>
      <c r="AF66" s="6"/>
      <c r="AG66" s="7"/>
      <c r="AH66" s="7"/>
      <c r="AI66" s="7"/>
      <c r="AJ66" s="7"/>
      <c r="AK66" s="6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56"/>
      <c r="W67" s="1"/>
      <c r="X67" s="1"/>
      <c r="Y67" s="1"/>
      <c r="Z67" s="1"/>
      <c r="AA67" s="1"/>
      <c r="AB67" s="1"/>
      <c r="AC67" s="1"/>
      <c r="AD67" s="1"/>
      <c r="AE67" s="1"/>
      <c r="AF67" s="6"/>
      <c r="AG67" s="7"/>
      <c r="AH67" s="7"/>
      <c r="AI67" s="7"/>
      <c r="AJ67" s="7"/>
      <c r="AK67" s="6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56"/>
      <c r="W68" s="1"/>
      <c r="X68" s="1"/>
      <c r="Y68" s="1"/>
      <c r="Z68" s="1"/>
      <c r="AA68" s="1"/>
      <c r="AB68" s="1"/>
      <c r="AC68" s="1"/>
      <c r="AD68" s="1"/>
      <c r="AE68" s="1"/>
      <c r="AF68" s="6"/>
      <c r="AG68" s="7"/>
      <c r="AH68" s="7"/>
      <c r="AI68" s="7"/>
      <c r="AJ68" s="7"/>
      <c r="AK68" s="6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0"/>
      <c r="M69" s="60"/>
      <c r="N69" s="60"/>
      <c r="O69" s="35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"/>
      <c r="AG69" s="7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0"/>
      <c r="M70" s="60"/>
      <c r="N70" s="60"/>
      <c r="O70" s="35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"/>
      <c r="AG70" s="7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0"/>
      <c r="M71" s="60"/>
      <c r="N71" s="60"/>
      <c r="O71" s="35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"/>
      <c r="AG71" s="7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0"/>
      <c r="M72" s="60"/>
      <c r="N72" s="60"/>
      <c r="O72" s="35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"/>
      <c r="AG72" s="7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0"/>
      <c r="M73" s="60"/>
      <c r="N73" s="60"/>
      <c r="O73" s="35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"/>
      <c r="AG73" s="7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0"/>
      <c r="M74" s="60"/>
      <c r="N74" s="60"/>
      <c r="O74" s="35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"/>
      <c r="AG74" s="7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0"/>
      <c r="M75" s="60"/>
      <c r="N75" s="60"/>
      <c r="O75" s="35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"/>
      <c r="AG75" s="7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0"/>
      <c r="M76" s="60"/>
      <c r="N76" s="60"/>
      <c r="O76" s="35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"/>
      <c r="AG76" s="7"/>
    </row>
  </sheetData>
  <sortState ref="B13:V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7109375" style="89" customWidth="1"/>
    <col min="3" max="3" width="21.5703125" style="60" customWidth="1"/>
    <col min="4" max="4" width="10.5703125" style="90" customWidth="1"/>
    <col min="5" max="5" width="8" style="90" customWidth="1"/>
    <col min="6" max="6" width="0.7109375" style="35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3" customWidth="1"/>
    <col min="22" max="22" width="10.85546875" style="60" customWidth="1"/>
    <col min="23" max="23" width="19.7109375" style="90" customWidth="1"/>
    <col min="24" max="24" width="9.7109375" style="60" customWidth="1"/>
    <col min="25" max="30" width="9.140625" style="91"/>
  </cols>
  <sheetData>
    <row r="1" spans="1:30" ht="18.75" x14ac:dyDescent="0.3">
      <c r="A1" s="6"/>
      <c r="B1" s="75" t="s">
        <v>51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20"/>
      <c r="R1" s="120"/>
      <c r="S1" s="120"/>
      <c r="T1" s="120"/>
      <c r="U1" s="120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6"/>
      <c r="B2" s="92" t="s">
        <v>40</v>
      </c>
      <c r="C2" s="93" t="s">
        <v>41</v>
      </c>
      <c r="D2" s="94"/>
      <c r="E2" s="8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1"/>
      <c r="R2" s="121"/>
      <c r="S2" s="121"/>
      <c r="T2" s="121"/>
      <c r="U2" s="121"/>
      <c r="V2" s="10"/>
      <c r="W2" s="80"/>
      <c r="X2" s="40"/>
      <c r="Y2" s="79"/>
      <c r="Z2" s="79"/>
      <c r="AA2" s="79"/>
      <c r="AB2" s="79"/>
      <c r="AC2" s="79"/>
      <c r="AD2" s="79"/>
    </row>
    <row r="3" spans="1:30" x14ac:dyDescent="0.25">
      <c r="A3" s="6"/>
      <c r="B3" s="81" t="s">
        <v>52</v>
      </c>
      <c r="C3" s="20" t="s">
        <v>53</v>
      </c>
      <c r="D3" s="82" t="s">
        <v>54</v>
      </c>
      <c r="E3" s="83" t="s">
        <v>1</v>
      </c>
      <c r="F3" s="24"/>
      <c r="G3" s="84" t="s">
        <v>55</v>
      </c>
      <c r="H3" s="85" t="s">
        <v>56</v>
      </c>
      <c r="I3" s="85" t="s">
        <v>32</v>
      </c>
      <c r="J3" s="15" t="s">
        <v>57</v>
      </c>
      <c r="K3" s="86" t="s">
        <v>58</v>
      </c>
      <c r="L3" s="86" t="s">
        <v>59</v>
      </c>
      <c r="M3" s="84" t="s">
        <v>60</v>
      </c>
      <c r="N3" s="84" t="s">
        <v>31</v>
      </c>
      <c r="O3" s="85" t="s">
        <v>61</v>
      </c>
      <c r="P3" s="84" t="s">
        <v>56</v>
      </c>
      <c r="Q3" s="122" t="s">
        <v>3</v>
      </c>
      <c r="R3" s="122">
        <v>1</v>
      </c>
      <c r="S3" s="122">
        <v>2</v>
      </c>
      <c r="T3" s="122">
        <v>3</v>
      </c>
      <c r="U3" s="122" t="s">
        <v>62</v>
      </c>
      <c r="V3" s="15" t="s">
        <v>23</v>
      </c>
      <c r="W3" s="12" t="s">
        <v>63</v>
      </c>
      <c r="X3" s="12" t="s">
        <v>64</v>
      </c>
      <c r="Y3" s="79"/>
      <c r="Z3" s="79"/>
      <c r="AA3" s="79"/>
      <c r="AB3" s="79"/>
      <c r="AC3" s="79"/>
      <c r="AD3" s="79"/>
    </row>
    <row r="4" spans="1:30" x14ac:dyDescent="0.25">
      <c r="A4" s="6"/>
      <c r="B4" s="101" t="s">
        <v>66</v>
      </c>
      <c r="C4" s="99" t="s">
        <v>84</v>
      </c>
      <c r="D4" s="72" t="s">
        <v>65</v>
      </c>
      <c r="E4" s="105" t="s">
        <v>35</v>
      </c>
      <c r="F4" s="64"/>
      <c r="G4" s="70"/>
      <c r="H4" s="70"/>
      <c r="I4" s="70">
        <v>1</v>
      </c>
      <c r="J4" s="73"/>
      <c r="K4" s="73" t="s">
        <v>67</v>
      </c>
      <c r="L4" s="70"/>
      <c r="M4" s="70">
        <v>1</v>
      </c>
      <c r="N4" s="70"/>
      <c r="O4" s="70"/>
      <c r="P4" s="70"/>
      <c r="Q4" s="106" t="s">
        <v>85</v>
      </c>
      <c r="R4" s="106" t="s">
        <v>86</v>
      </c>
      <c r="S4" s="106" t="s">
        <v>87</v>
      </c>
      <c r="T4" s="107"/>
      <c r="U4" s="107" t="s">
        <v>86</v>
      </c>
      <c r="V4" s="103">
        <v>0.33300000000000002</v>
      </c>
      <c r="W4" s="72" t="s">
        <v>68</v>
      </c>
      <c r="X4" s="70">
        <v>869</v>
      </c>
      <c r="Y4" s="79"/>
      <c r="Z4" s="79"/>
      <c r="AA4" s="79"/>
      <c r="AB4" s="79"/>
      <c r="AC4" s="79"/>
      <c r="AD4" s="79"/>
    </row>
    <row r="5" spans="1:30" x14ac:dyDescent="0.25">
      <c r="A5" s="6"/>
      <c r="B5" s="101" t="s">
        <v>74</v>
      </c>
      <c r="C5" s="99" t="s">
        <v>75</v>
      </c>
      <c r="D5" s="72" t="s">
        <v>65</v>
      </c>
      <c r="E5" s="105" t="s">
        <v>35</v>
      </c>
      <c r="F5" s="64"/>
      <c r="G5" s="70"/>
      <c r="H5" s="70"/>
      <c r="I5" s="70">
        <v>1</v>
      </c>
      <c r="J5" s="70" t="s">
        <v>76</v>
      </c>
      <c r="K5" s="100">
        <v>3</v>
      </c>
      <c r="L5" s="70"/>
      <c r="M5" s="70">
        <v>1</v>
      </c>
      <c r="N5" s="102" t="s">
        <v>88</v>
      </c>
      <c r="O5" s="102" t="s">
        <v>89</v>
      </c>
      <c r="P5" s="102" t="s">
        <v>90</v>
      </c>
      <c r="Q5" s="106" t="s">
        <v>91</v>
      </c>
      <c r="R5" s="106"/>
      <c r="S5" s="106" t="s">
        <v>86</v>
      </c>
      <c r="T5" s="107" t="s">
        <v>85</v>
      </c>
      <c r="U5" s="107" t="s">
        <v>92</v>
      </c>
      <c r="V5" s="103">
        <v>0.57099999999999995</v>
      </c>
      <c r="W5" s="72" t="s">
        <v>77</v>
      </c>
      <c r="X5" s="70">
        <v>1615</v>
      </c>
      <c r="Y5" s="79"/>
      <c r="Z5" s="79"/>
      <c r="AA5" s="79"/>
      <c r="AB5" s="79"/>
      <c r="AC5" s="79"/>
      <c r="AD5" s="79"/>
    </row>
    <row r="6" spans="1:30" x14ac:dyDescent="0.25">
      <c r="A6" s="22"/>
      <c r="B6" s="20" t="s">
        <v>9</v>
      </c>
      <c r="C6" s="15"/>
      <c r="D6" s="12"/>
      <c r="E6" s="108"/>
      <c r="F6" s="104"/>
      <c r="G6" s="16"/>
      <c r="H6" s="16"/>
      <c r="I6" s="16">
        <v>2</v>
      </c>
      <c r="J6" s="15"/>
      <c r="K6" s="15"/>
      <c r="L6" s="15"/>
      <c r="M6" s="16">
        <v>2</v>
      </c>
      <c r="N6" s="16">
        <v>1</v>
      </c>
      <c r="O6" s="16">
        <v>2</v>
      </c>
      <c r="P6" s="16">
        <v>3</v>
      </c>
      <c r="Q6" s="109" t="s">
        <v>93</v>
      </c>
      <c r="R6" s="109" t="s">
        <v>86</v>
      </c>
      <c r="S6" s="109" t="s">
        <v>95</v>
      </c>
      <c r="T6" s="109" t="s">
        <v>85</v>
      </c>
      <c r="U6" s="109" t="s">
        <v>94</v>
      </c>
      <c r="V6" s="30">
        <v>0.5</v>
      </c>
      <c r="W6" s="110"/>
      <c r="X6" s="109"/>
      <c r="Y6" s="79"/>
      <c r="Z6" s="79"/>
      <c r="AA6" s="79"/>
      <c r="AB6" s="79"/>
      <c r="AC6" s="79"/>
      <c r="AD6" s="79"/>
    </row>
    <row r="7" spans="1:30" x14ac:dyDescent="0.25">
      <c r="A7" s="22"/>
      <c r="B7" s="111"/>
      <c r="C7" s="112"/>
      <c r="D7" s="113"/>
      <c r="E7" s="114"/>
      <c r="F7" s="115"/>
      <c r="G7" s="112"/>
      <c r="H7" s="112"/>
      <c r="I7" s="112"/>
      <c r="J7" s="116"/>
      <c r="K7" s="116"/>
      <c r="L7" s="116"/>
      <c r="M7" s="112"/>
      <c r="N7" s="112"/>
      <c r="O7" s="112"/>
      <c r="P7" s="112"/>
      <c r="Q7" s="117"/>
      <c r="R7" s="117"/>
      <c r="S7" s="117"/>
      <c r="T7" s="117"/>
      <c r="U7" s="117"/>
      <c r="V7" s="112"/>
      <c r="W7" s="113"/>
      <c r="X7" s="118"/>
      <c r="Y7" s="79"/>
      <c r="Z7" s="79"/>
      <c r="AA7" s="79"/>
      <c r="AB7" s="79"/>
      <c r="AC7" s="79"/>
      <c r="AD7" s="79"/>
    </row>
    <row r="8" spans="1:30" x14ac:dyDescent="0.25">
      <c r="A8" s="22"/>
      <c r="B8" s="87"/>
      <c r="C8" s="1"/>
      <c r="D8" s="87"/>
      <c r="E8" s="88"/>
      <c r="G8" s="1"/>
      <c r="H8" s="36"/>
      <c r="I8" s="1"/>
      <c r="J8" s="24"/>
      <c r="K8" s="24"/>
      <c r="L8" s="24"/>
      <c r="M8" s="1"/>
      <c r="N8" s="1"/>
      <c r="O8" s="1"/>
      <c r="P8" s="1"/>
      <c r="Q8" s="119"/>
      <c r="R8" s="119"/>
      <c r="S8" s="119"/>
      <c r="T8" s="119"/>
      <c r="U8" s="119"/>
      <c r="V8" s="1"/>
      <c r="W8" s="87"/>
      <c r="X8" s="1"/>
      <c r="Y8" s="79"/>
      <c r="Z8" s="79"/>
      <c r="AA8" s="79"/>
      <c r="AB8" s="79"/>
      <c r="AC8" s="79"/>
      <c r="AD8" s="79"/>
    </row>
    <row r="9" spans="1:30" x14ac:dyDescent="0.25">
      <c r="A9" s="22"/>
      <c r="B9" s="87"/>
      <c r="C9" s="1"/>
      <c r="D9" s="87"/>
      <c r="E9" s="88"/>
      <c r="G9" s="1"/>
      <c r="H9" s="36"/>
      <c r="I9" s="1"/>
      <c r="J9" s="24"/>
      <c r="K9" s="24"/>
      <c r="L9" s="24"/>
      <c r="M9" s="1"/>
      <c r="N9" s="1"/>
      <c r="O9" s="1"/>
      <c r="P9" s="1"/>
      <c r="Q9" s="119"/>
      <c r="R9" s="119"/>
      <c r="S9" s="119"/>
      <c r="T9" s="119"/>
      <c r="U9" s="119"/>
      <c r="V9" s="1"/>
      <c r="W9" s="87"/>
      <c r="X9" s="1"/>
      <c r="Y9" s="79"/>
      <c r="Z9" s="79"/>
      <c r="AA9" s="79"/>
      <c r="AB9" s="79"/>
      <c r="AC9" s="79"/>
      <c r="AD9" s="79"/>
    </row>
    <row r="10" spans="1:30" x14ac:dyDescent="0.25">
      <c r="A10" s="22"/>
      <c r="B10" s="87"/>
      <c r="C10" s="1"/>
      <c r="D10" s="87"/>
      <c r="E10" s="88"/>
      <c r="G10" s="1"/>
      <c r="H10" s="36"/>
      <c r="I10" s="1"/>
      <c r="J10" s="24"/>
      <c r="K10" s="24"/>
      <c r="L10" s="24"/>
      <c r="M10" s="1"/>
      <c r="N10" s="1"/>
      <c r="O10" s="1"/>
      <c r="P10" s="1"/>
      <c r="Q10" s="119"/>
      <c r="R10" s="119"/>
      <c r="S10" s="119"/>
      <c r="T10" s="119"/>
      <c r="U10" s="119"/>
      <c r="V10" s="1"/>
      <c r="W10" s="87"/>
      <c r="X10" s="1"/>
      <c r="Y10" s="79"/>
      <c r="Z10" s="79"/>
      <c r="AA10" s="79"/>
      <c r="AB10" s="79"/>
      <c r="AC10" s="79"/>
      <c r="AD10" s="79"/>
    </row>
    <row r="11" spans="1:30" x14ac:dyDescent="0.25">
      <c r="A11" s="22"/>
      <c r="B11" s="87"/>
      <c r="C11" s="1"/>
      <c r="D11" s="87"/>
      <c r="E11" s="88"/>
      <c r="G11" s="1"/>
      <c r="H11" s="36"/>
      <c r="I11" s="1"/>
      <c r="J11" s="24"/>
      <c r="K11" s="24"/>
      <c r="L11" s="24"/>
      <c r="M11" s="1"/>
      <c r="N11" s="1"/>
      <c r="O11" s="1"/>
      <c r="P11" s="1"/>
      <c r="Q11" s="119"/>
      <c r="R11" s="119"/>
      <c r="S11" s="119"/>
      <c r="T11" s="119"/>
      <c r="U11" s="119"/>
      <c r="V11" s="1"/>
      <c r="W11" s="87"/>
      <c r="X11" s="1"/>
      <c r="Y11" s="79"/>
      <c r="Z11" s="79"/>
      <c r="AA11" s="79"/>
      <c r="AB11" s="79"/>
      <c r="AC11" s="79"/>
      <c r="AD11" s="79"/>
    </row>
    <row r="12" spans="1:30" x14ac:dyDescent="0.25">
      <c r="A12" s="22"/>
      <c r="B12" s="87"/>
      <c r="C12" s="1"/>
      <c r="D12" s="87"/>
      <c r="E12" s="88"/>
      <c r="G12" s="1"/>
      <c r="H12" s="36"/>
      <c r="I12" s="1"/>
      <c r="J12" s="24"/>
      <c r="K12" s="24"/>
      <c r="L12" s="24"/>
      <c r="M12" s="1"/>
      <c r="N12" s="1"/>
      <c r="O12" s="1"/>
      <c r="P12" s="1"/>
      <c r="Q12" s="119"/>
      <c r="R12" s="119"/>
      <c r="S12" s="119"/>
      <c r="T12" s="119"/>
      <c r="U12" s="119"/>
      <c r="V12" s="1"/>
      <c r="W12" s="87"/>
      <c r="X12" s="1"/>
      <c r="Y12" s="79"/>
      <c r="Z12" s="79"/>
      <c r="AA12" s="79"/>
      <c r="AB12" s="79"/>
      <c r="AC12" s="79"/>
      <c r="AD12" s="79"/>
    </row>
    <row r="13" spans="1:30" x14ac:dyDescent="0.25">
      <c r="A13" s="22"/>
      <c r="B13" s="87"/>
      <c r="C13" s="1"/>
      <c r="D13" s="87"/>
      <c r="E13" s="88"/>
      <c r="G13" s="1"/>
      <c r="H13" s="36"/>
      <c r="I13" s="1"/>
      <c r="J13" s="24"/>
      <c r="K13" s="24"/>
      <c r="L13" s="24"/>
      <c r="M13" s="1"/>
      <c r="N13" s="1"/>
      <c r="O13" s="1"/>
      <c r="P13" s="1"/>
      <c r="Q13" s="119"/>
      <c r="R13" s="119"/>
      <c r="S13" s="119"/>
      <c r="T13" s="119"/>
      <c r="U13" s="119"/>
      <c r="V13" s="1"/>
      <c r="W13" s="87"/>
      <c r="X13" s="1"/>
      <c r="Y13" s="79"/>
      <c r="Z13" s="79"/>
      <c r="AA13" s="79"/>
      <c r="AB13" s="79"/>
      <c r="AC13" s="79"/>
      <c r="AD13" s="79"/>
    </row>
    <row r="14" spans="1:30" x14ac:dyDescent="0.25">
      <c r="A14" s="22"/>
      <c r="B14" s="87"/>
      <c r="C14" s="1"/>
      <c r="D14" s="87"/>
      <c r="E14" s="88"/>
      <c r="G14" s="1"/>
      <c r="H14" s="36"/>
      <c r="I14" s="1"/>
      <c r="J14" s="24"/>
      <c r="K14" s="24"/>
      <c r="L14" s="24"/>
      <c r="M14" s="1"/>
      <c r="N14" s="1"/>
      <c r="O14" s="1"/>
      <c r="P14" s="1"/>
      <c r="Q14" s="119"/>
      <c r="R14" s="119"/>
      <c r="S14" s="119"/>
      <c r="T14" s="119"/>
      <c r="U14" s="119"/>
      <c r="V14" s="1"/>
      <c r="W14" s="87"/>
      <c r="X14" s="1"/>
      <c r="Y14" s="79"/>
      <c r="Z14" s="79"/>
      <c r="AA14" s="79"/>
      <c r="AB14" s="79"/>
      <c r="AC14" s="79"/>
      <c r="AD14" s="79"/>
    </row>
    <row r="15" spans="1:30" x14ac:dyDescent="0.25">
      <c r="A15" s="22"/>
      <c r="B15" s="87"/>
      <c r="C15" s="1"/>
      <c r="D15" s="87"/>
      <c r="E15" s="88"/>
      <c r="G15" s="1"/>
      <c r="H15" s="36"/>
      <c r="I15" s="1"/>
      <c r="J15" s="24"/>
      <c r="K15" s="24"/>
      <c r="L15" s="24"/>
      <c r="M15" s="1"/>
      <c r="N15" s="1"/>
      <c r="O15" s="1"/>
      <c r="P15" s="1"/>
      <c r="Q15" s="119"/>
      <c r="R15" s="119"/>
      <c r="S15" s="119"/>
      <c r="T15" s="119"/>
      <c r="U15" s="119"/>
      <c r="V15" s="1"/>
      <c r="W15" s="87"/>
      <c r="X15" s="1"/>
      <c r="Y15" s="79"/>
      <c r="Z15" s="79"/>
      <c r="AA15" s="79"/>
      <c r="AB15" s="79"/>
      <c r="AC15" s="79"/>
      <c r="AD15" s="79"/>
    </row>
    <row r="16" spans="1:30" x14ac:dyDescent="0.25">
      <c r="A16" s="22"/>
      <c r="B16" s="87"/>
      <c r="C16" s="1"/>
      <c r="D16" s="87"/>
      <c r="E16" s="88"/>
      <c r="G16" s="1"/>
      <c r="H16" s="36"/>
      <c r="I16" s="1"/>
      <c r="J16" s="24"/>
      <c r="K16" s="24"/>
      <c r="L16" s="24"/>
      <c r="M16" s="1"/>
      <c r="N16" s="1"/>
      <c r="O16" s="1"/>
      <c r="P16" s="1"/>
      <c r="Q16" s="119"/>
      <c r="R16" s="119"/>
      <c r="S16" s="119"/>
      <c r="T16" s="119"/>
      <c r="U16" s="119"/>
      <c r="V16" s="1"/>
      <c r="W16" s="87"/>
      <c r="X16" s="1"/>
      <c r="Y16" s="79"/>
      <c r="Z16" s="79"/>
      <c r="AA16" s="79"/>
      <c r="AB16" s="79"/>
      <c r="AC16" s="79"/>
      <c r="AD16" s="79"/>
    </row>
    <row r="17" spans="1:30" x14ac:dyDescent="0.25">
      <c r="A17" s="22"/>
      <c r="B17" s="87"/>
      <c r="C17" s="1"/>
      <c r="D17" s="87"/>
      <c r="E17" s="88"/>
      <c r="G17" s="1"/>
      <c r="H17" s="36"/>
      <c r="I17" s="1"/>
      <c r="J17" s="24"/>
      <c r="K17" s="24"/>
      <c r="L17" s="24"/>
      <c r="M17" s="1"/>
      <c r="N17" s="1"/>
      <c r="O17" s="1"/>
      <c r="P17" s="1"/>
      <c r="Q17" s="119"/>
      <c r="R17" s="119"/>
      <c r="S17" s="119"/>
      <c r="T17" s="119"/>
      <c r="U17" s="119"/>
      <c r="V17" s="1"/>
      <c r="W17" s="87"/>
      <c r="X17" s="1"/>
      <c r="Y17" s="79"/>
      <c r="Z17" s="79"/>
      <c r="AA17" s="79"/>
      <c r="AB17" s="79"/>
      <c r="AC17" s="79"/>
      <c r="AD17" s="79"/>
    </row>
    <row r="18" spans="1:30" x14ac:dyDescent="0.25">
      <c r="A18" s="22"/>
      <c r="B18" s="87"/>
      <c r="C18" s="1"/>
      <c r="D18" s="87"/>
      <c r="E18" s="88"/>
      <c r="G18" s="1"/>
      <c r="H18" s="36"/>
      <c r="I18" s="1"/>
      <c r="J18" s="24"/>
      <c r="K18" s="24"/>
      <c r="L18" s="24"/>
      <c r="M18" s="1"/>
      <c r="N18" s="1"/>
      <c r="O18" s="1"/>
      <c r="P18" s="1"/>
      <c r="Q18" s="119"/>
      <c r="R18" s="119"/>
      <c r="S18" s="119"/>
      <c r="T18" s="119"/>
      <c r="U18" s="119"/>
      <c r="V18" s="1"/>
      <c r="W18" s="87"/>
      <c r="X18" s="1"/>
      <c r="Y18" s="79"/>
      <c r="Z18" s="79"/>
      <c r="AA18" s="79"/>
      <c r="AB18" s="79"/>
      <c r="AC18" s="79"/>
      <c r="AD18" s="79"/>
    </row>
    <row r="19" spans="1:30" x14ac:dyDescent="0.25">
      <c r="A19" s="22"/>
      <c r="B19" s="87"/>
      <c r="C19" s="1"/>
      <c r="D19" s="87"/>
      <c r="E19" s="88"/>
      <c r="G19" s="1"/>
      <c r="H19" s="36"/>
      <c r="I19" s="1"/>
      <c r="J19" s="24"/>
      <c r="K19" s="24"/>
      <c r="L19" s="24"/>
      <c r="M19" s="1"/>
      <c r="N19" s="1"/>
      <c r="O19" s="1"/>
      <c r="P19" s="1"/>
      <c r="Q19" s="119"/>
      <c r="R19" s="119"/>
      <c r="S19" s="119"/>
      <c r="T19" s="119"/>
      <c r="U19" s="119"/>
      <c r="V19" s="1"/>
      <c r="W19" s="87"/>
      <c r="X19" s="1"/>
      <c r="Y19" s="79"/>
      <c r="Z19" s="79"/>
      <c r="AA19" s="79"/>
      <c r="AB19" s="79"/>
      <c r="AC19" s="79"/>
      <c r="AD19" s="79"/>
    </row>
    <row r="20" spans="1:30" x14ac:dyDescent="0.25">
      <c r="A20" s="22"/>
      <c r="B20" s="87"/>
      <c r="C20" s="1"/>
      <c r="D20" s="87"/>
      <c r="E20" s="88"/>
      <c r="G20" s="1"/>
      <c r="H20" s="36"/>
      <c r="I20" s="1"/>
      <c r="J20" s="24"/>
      <c r="K20" s="24"/>
      <c r="L20" s="24"/>
      <c r="M20" s="1"/>
      <c r="N20" s="1"/>
      <c r="O20" s="1"/>
      <c r="P20" s="1"/>
      <c r="Q20" s="119"/>
      <c r="R20" s="119"/>
      <c r="S20" s="119"/>
      <c r="T20" s="119"/>
      <c r="U20" s="119"/>
      <c r="V20" s="1"/>
      <c r="W20" s="87"/>
      <c r="X20" s="1"/>
      <c r="Y20" s="79"/>
      <c r="Z20" s="79"/>
      <c r="AA20" s="79"/>
      <c r="AB20" s="79"/>
      <c r="AC20" s="79"/>
      <c r="AD20" s="79"/>
    </row>
    <row r="21" spans="1:30" x14ac:dyDescent="0.25">
      <c r="A21" s="22"/>
      <c r="B21" s="87"/>
      <c r="C21" s="1"/>
      <c r="D21" s="87"/>
      <c r="E21" s="88"/>
      <c r="G21" s="1"/>
      <c r="H21" s="36"/>
      <c r="I21" s="1"/>
      <c r="J21" s="24"/>
      <c r="K21" s="24"/>
      <c r="L21" s="24"/>
      <c r="M21" s="1"/>
      <c r="N21" s="1"/>
      <c r="O21" s="1"/>
      <c r="P21" s="1"/>
      <c r="Q21" s="119"/>
      <c r="R21" s="119"/>
      <c r="S21" s="119"/>
      <c r="T21" s="119"/>
      <c r="U21" s="119"/>
      <c r="V21" s="1"/>
      <c r="W21" s="87"/>
      <c r="X21" s="1"/>
      <c r="Y21" s="79"/>
      <c r="Z21" s="79"/>
      <c r="AA21" s="79"/>
      <c r="AB21" s="79"/>
      <c r="AC21" s="79"/>
      <c r="AD21" s="79"/>
    </row>
    <row r="22" spans="1:30" x14ac:dyDescent="0.25">
      <c r="A22" s="22"/>
      <c r="B22" s="87"/>
      <c r="C22" s="1"/>
      <c r="D22" s="87"/>
      <c r="E22" s="88"/>
      <c r="G22" s="1"/>
      <c r="H22" s="36"/>
      <c r="I22" s="1"/>
      <c r="J22" s="24"/>
      <c r="K22" s="24"/>
      <c r="L22" s="24"/>
      <c r="M22" s="1"/>
      <c r="N22" s="1"/>
      <c r="O22" s="1"/>
      <c r="P22" s="1"/>
      <c r="Q22" s="119"/>
      <c r="R22" s="119"/>
      <c r="S22" s="119"/>
      <c r="T22" s="119"/>
      <c r="U22" s="119"/>
      <c r="V22" s="1"/>
      <c r="W22" s="87"/>
      <c r="X22" s="1"/>
      <c r="Y22" s="79"/>
      <c r="Z22" s="79"/>
      <c r="AA22" s="79"/>
      <c r="AB22" s="79"/>
      <c r="AC22" s="79"/>
      <c r="AD22" s="79"/>
    </row>
    <row r="23" spans="1:30" x14ac:dyDescent="0.25">
      <c r="A23" s="22"/>
      <c r="B23" s="87"/>
      <c r="C23" s="1"/>
      <c r="D23" s="87"/>
      <c r="E23" s="88"/>
      <c r="G23" s="1"/>
      <c r="H23" s="36"/>
      <c r="I23" s="1"/>
      <c r="J23" s="24"/>
      <c r="K23" s="24"/>
      <c r="L23" s="24"/>
      <c r="M23" s="1"/>
      <c r="N23" s="1"/>
      <c r="O23" s="1"/>
      <c r="P23" s="1"/>
      <c r="Q23" s="119"/>
      <c r="R23" s="119"/>
      <c r="S23" s="119"/>
      <c r="T23" s="119"/>
      <c r="U23" s="119"/>
      <c r="V23" s="1"/>
      <c r="W23" s="87"/>
      <c r="X23" s="1"/>
      <c r="Y23" s="79"/>
      <c r="Z23" s="79"/>
      <c r="AA23" s="79"/>
      <c r="AB23" s="79"/>
      <c r="AC23" s="79"/>
      <c r="AD23" s="79"/>
    </row>
    <row r="24" spans="1:30" x14ac:dyDescent="0.25">
      <c r="A24" s="22"/>
      <c r="B24" s="87"/>
      <c r="C24" s="1"/>
      <c r="D24" s="87"/>
      <c r="E24" s="88"/>
      <c r="G24" s="1"/>
      <c r="H24" s="36"/>
      <c r="I24" s="1"/>
      <c r="J24" s="24"/>
      <c r="K24" s="24"/>
      <c r="L24" s="24"/>
      <c r="M24" s="1"/>
      <c r="N24" s="1"/>
      <c r="O24" s="1"/>
      <c r="P24" s="1"/>
      <c r="Q24" s="119"/>
      <c r="R24" s="119"/>
      <c r="S24" s="119"/>
      <c r="T24" s="119"/>
      <c r="U24" s="119"/>
      <c r="V24" s="1"/>
      <c r="W24" s="87"/>
      <c r="X24" s="1"/>
      <c r="Y24" s="79"/>
      <c r="Z24" s="79"/>
      <c r="AA24" s="79"/>
      <c r="AB24" s="79"/>
      <c r="AC24" s="79"/>
      <c r="AD24" s="79"/>
    </row>
    <row r="25" spans="1:30" x14ac:dyDescent="0.25">
      <c r="A25" s="22"/>
      <c r="B25" s="87"/>
      <c r="C25" s="1"/>
      <c r="D25" s="87"/>
      <c r="E25" s="88"/>
      <c r="G25" s="1"/>
      <c r="H25" s="36"/>
      <c r="I25" s="1"/>
      <c r="J25" s="24"/>
      <c r="K25" s="24"/>
      <c r="L25" s="24"/>
      <c r="M25" s="1"/>
      <c r="N25" s="1"/>
      <c r="O25" s="1"/>
      <c r="P25" s="1"/>
      <c r="Q25" s="119"/>
      <c r="R25" s="119"/>
      <c r="S25" s="119"/>
      <c r="T25" s="119"/>
      <c r="U25" s="119"/>
      <c r="V25" s="1"/>
      <c r="W25" s="87"/>
      <c r="X25" s="1"/>
      <c r="Y25" s="79"/>
      <c r="Z25" s="79"/>
      <c r="AA25" s="79"/>
      <c r="AB25" s="79"/>
      <c r="AC25" s="79"/>
      <c r="AD25" s="79"/>
    </row>
    <row r="26" spans="1:30" x14ac:dyDescent="0.25">
      <c r="A26" s="22"/>
      <c r="B26" s="87"/>
      <c r="C26" s="1"/>
      <c r="D26" s="87"/>
      <c r="E26" s="88"/>
      <c r="G26" s="1"/>
      <c r="H26" s="36"/>
      <c r="I26" s="1"/>
      <c r="J26" s="24"/>
      <c r="K26" s="24"/>
      <c r="L26" s="24"/>
      <c r="M26" s="1"/>
      <c r="N26" s="1"/>
      <c r="O26" s="1"/>
      <c r="P26" s="1"/>
      <c r="Q26" s="119"/>
      <c r="R26" s="119"/>
      <c r="S26" s="119"/>
      <c r="T26" s="119"/>
      <c r="U26" s="119"/>
      <c r="V26" s="1"/>
      <c r="W26" s="87"/>
      <c r="X26" s="1"/>
      <c r="Y26" s="79"/>
      <c r="Z26" s="79"/>
      <c r="AA26" s="79"/>
      <c r="AB26" s="79"/>
      <c r="AC26" s="79"/>
      <c r="AD26" s="79"/>
    </row>
    <row r="27" spans="1:30" x14ac:dyDescent="0.25">
      <c r="A27" s="22"/>
      <c r="B27" s="87"/>
      <c r="C27" s="1"/>
      <c r="D27" s="87"/>
      <c r="E27" s="88"/>
      <c r="G27" s="1"/>
      <c r="H27" s="36"/>
      <c r="I27" s="1"/>
      <c r="J27" s="24"/>
      <c r="K27" s="24"/>
      <c r="L27" s="24"/>
      <c r="M27" s="1"/>
      <c r="N27" s="1"/>
      <c r="O27" s="1"/>
      <c r="P27" s="1"/>
      <c r="Q27" s="119"/>
      <c r="R27" s="119"/>
      <c r="S27" s="119"/>
      <c r="T27" s="119"/>
      <c r="U27" s="119"/>
      <c r="V27" s="1"/>
      <c r="W27" s="87"/>
      <c r="X27" s="1"/>
      <c r="Y27" s="79"/>
      <c r="Z27" s="79"/>
      <c r="AA27" s="79"/>
      <c r="AB27" s="79"/>
      <c r="AC27" s="79"/>
      <c r="AD27" s="79"/>
    </row>
    <row r="28" spans="1:30" x14ac:dyDescent="0.25">
      <c r="A28" s="22"/>
      <c r="B28" s="87"/>
      <c r="C28" s="1"/>
      <c r="D28" s="87"/>
      <c r="E28" s="88"/>
      <c r="G28" s="1"/>
      <c r="H28" s="36"/>
      <c r="I28" s="1"/>
      <c r="J28" s="24"/>
      <c r="K28" s="24"/>
      <c r="L28" s="24"/>
      <c r="M28" s="1"/>
      <c r="N28" s="1"/>
      <c r="O28" s="1"/>
      <c r="P28" s="1"/>
      <c r="Q28" s="119"/>
      <c r="R28" s="119"/>
      <c r="S28" s="119"/>
      <c r="T28" s="119"/>
      <c r="U28" s="119"/>
      <c r="V28" s="1"/>
      <c r="W28" s="87"/>
      <c r="X28" s="1"/>
      <c r="Y28" s="79"/>
      <c r="Z28" s="79"/>
      <c r="AA28" s="79"/>
      <c r="AB28" s="79"/>
      <c r="AC28" s="79"/>
      <c r="AD28" s="79"/>
    </row>
    <row r="29" spans="1:30" x14ac:dyDescent="0.25">
      <c r="A29" s="22"/>
      <c r="B29" s="87"/>
      <c r="C29" s="1"/>
      <c r="D29" s="87"/>
      <c r="E29" s="88"/>
      <c r="G29" s="1"/>
      <c r="H29" s="36"/>
      <c r="I29" s="1"/>
      <c r="J29" s="24"/>
      <c r="K29" s="24"/>
      <c r="L29" s="24"/>
      <c r="M29" s="1"/>
      <c r="N29" s="1"/>
      <c r="O29" s="1"/>
      <c r="P29" s="1"/>
      <c r="Q29" s="119"/>
      <c r="R29" s="119"/>
      <c r="S29" s="119"/>
      <c r="T29" s="119"/>
      <c r="U29" s="119"/>
      <c r="V29" s="1"/>
      <c r="W29" s="87"/>
      <c r="X29" s="1"/>
      <c r="Y29" s="79"/>
      <c r="Z29" s="79"/>
      <c r="AA29" s="79"/>
      <c r="AB29" s="79"/>
      <c r="AC29" s="79"/>
      <c r="AD29" s="79"/>
    </row>
    <row r="30" spans="1:30" x14ac:dyDescent="0.25">
      <c r="A30" s="22"/>
      <c r="B30" s="87"/>
      <c r="C30" s="1"/>
      <c r="D30" s="87"/>
      <c r="E30" s="88"/>
      <c r="G30" s="1"/>
      <c r="H30" s="36"/>
      <c r="I30" s="1"/>
      <c r="J30" s="24"/>
      <c r="K30" s="24"/>
      <c r="L30" s="24"/>
      <c r="M30" s="1"/>
      <c r="N30" s="1"/>
      <c r="O30" s="1"/>
      <c r="P30" s="1"/>
      <c r="Q30" s="119"/>
      <c r="R30" s="119"/>
      <c r="S30" s="119"/>
      <c r="T30" s="119"/>
      <c r="U30" s="119"/>
      <c r="V30" s="1"/>
      <c r="W30" s="87"/>
      <c r="X30" s="1"/>
      <c r="Y30" s="79"/>
      <c r="Z30" s="79"/>
      <c r="AA30" s="79"/>
      <c r="AB30" s="79"/>
      <c r="AC30" s="79"/>
      <c r="AD30" s="79"/>
    </row>
    <row r="31" spans="1:30" x14ac:dyDescent="0.25">
      <c r="A31" s="22"/>
      <c r="B31" s="87"/>
      <c r="C31" s="1"/>
      <c r="D31" s="87"/>
      <c r="E31" s="88"/>
      <c r="G31" s="1"/>
      <c r="H31" s="36"/>
      <c r="I31" s="1"/>
      <c r="J31" s="24"/>
      <c r="K31" s="24"/>
      <c r="L31" s="24"/>
      <c r="M31" s="1"/>
      <c r="N31" s="1"/>
      <c r="O31" s="1"/>
      <c r="P31" s="1"/>
      <c r="Q31" s="119"/>
      <c r="R31" s="119"/>
      <c r="S31" s="119"/>
      <c r="T31" s="119"/>
      <c r="U31" s="119"/>
      <c r="V31" s="1"/>
      <c r="W31" s="87"/>
      <c r="X31" s="1"/>
      <c r="Y31" s="79"/>
      <c r="Z31" s="79"/>
      <c r="AA31" s="79"/>
      <c r="AB31" s="79"/>
      <c r="AC31" s="79"/>
      <c r="AD31" s="79"/>
    </row>
    <row r="32" spans="1:30" x14ac:dyDescent="0.25">
      <c r="A32" s="22"/>
      <c r="B32" s="87"/>
      <c r="C32" s="1"/>
      <c r="D32" s="87"/>
      <c r="E32" s="88"/>
      <c r="G32" s="1"/>
      <c r="H32" s="36"/>
      <c r="I32" s="1"/>
      <c r="J32" s="24"/>
      <c r="K32" s="24"/>
      <c r="L32" s="24"/>
      <c r="M32" s="1"/>
      <c r="N32" s="1"/>
      <c r="O32" s="1"/>
      <c r="P32" s="1"/>
      <c r="Q32" s="119"/>
      <c r="R32" s="119"/>
      <c r="S32" s="119"/>
      <c r="T32" s="119"/>
      <c r="U32" s="119"/>
      <c r="V32" s="1"/>
      <c r="W32" s="87"/>
      <c r="X32" s="1"/>
      <c r="Y32" s="79"/>
      <c r="Z32" s="79"/>
      <c r="AA32" s="79"/>
      <c r="AB32" s="79"/>
      <c r="AC32" s="79"/>
      <c r="AD32" s="79"/>
    </row>
    <row r="33" spans="1:30" x14ac:dyDescent="0.25">
      <c r="A33" s="22"/>
      <c r="B33" s="87"/>
      <c r="C33" s="1"/>
      <c r="D33" s="87"/>
      <c r="E33" s="88"/>
      <c r="G33" s="1"/>
      <c r="H33" s="36"/>
      <c r="I33" s="1"/>
      <c r="J33" s="24"/>
      <c r="K33" s="24"/>
      <c r="L33" s="24"/>
      <c r="M33" s="1"/>
      <c r="N33" s="1"/>
      <c r="O33" s="1"/>
      <c r="P33" s="1"/>
      <c r="Q33" s="119"/>
      <c r="R33" s="119"/>
      <c r="S33" s="119"/>
      <c r="T33" s="119"/>
      <c r="U33" s="119"/>
      <c r="V33" s="1"/>
      <c r="W33" s="87"/>
      <c r="X33" s="1"/>
      <c r="Y33" s="79"/>
      <c r="Z33" s="79"/>
      <c r="AA33" s="79"/>
      <c r="AB33" s="79"/>
      <c r="AC33" s="79"/>
      <c r="AD33" s="79"/>
    </row>
    <row r="34" spans="1:30" x14ac:dyDescent="0.25">
      <c r="A34" s="22"/>
      <c r="B34" s="87"/>
      <c r="C34" s="1"/>
      <c r="D34" s="87"/>
      <c r="E34" s="88"/>
      <c r="G34" s="1"/>
      <c r="H34" s="36"/>
      <c r="I34" s="1"/>
      <c r="J34" s="24"/>
      <c r="K34" s="24"/>
      <c r="L34" s="24"/>
      <c r="M34" s="1"/>
      <c r="N34" s="1"/>
      <c r="O34" s="1"/>
      <c r="P34" s="1"/>
      <c r="Q34" s="119"/>
      <c r="R34" s="119"/>
      <c r="S34" s="119"/>
      <c r="T34" s="119"/>
      <c r="U34" s="119"/>
      <c r="V34" s="1"/>
      <c r="W34" s="87"/>
      <c r="X34" s="1"/>
      <c r="Y34" s="79"/>
      <c r="Z34" s="79"/>
      <c r="AA34" s="79"/>
      <c r="AB34" s="79"/>
      <c r="AC34" s="79"/>
      <c r="AD34" s="79"/>
    </row>
    <row r="35" spans="1:30" x14ac:dyDescent="0.25">
      <c r="A35" s="22"/>
      <c r="B35" s="87"/>
      <c r="C35" s="1"/>
      <c r="D35" s="87"/>
      <c r="E35" s="88"/>
      <c r="G35" s="1"/>
      <c r="H35" s="36"/>
      <c r="I35" s="1"/>
      <c r="J35" s="24"/>
      <c r="K35" s="24"/>
      <c r="L35" s="24"/>
      <c r="M35" s="1"/>
      <c r="N35" s="1"/>
      <c r="O35" s="1"/>
      <c r="P35" s="1"/>
      <c r="Q35" s="119"/>
      <c r="R35" s="119"/>
      <c r="S35" s="119"/>
      <c r="T35" s="119"/>
      <c r="U35" s="119"/>
      <c r="V35" s="1"/>
      <c r="W35" s="87"/>
      <c r="X35" s="1"/>
      <c r="Y35" s="79"/>
      <c r="Z35" s="79"/>
      <c r="AA35" s="79"/>
      <c r="AB35" s="79"/>
      <c r="AC35" s="79"/>
      <c r="AD35" s="79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2020-09-09T12:56:38Z</dcterms:modified>
</cp:coreProperties>
</file>