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5" i="5" l="1"/>
  <c r="AS8" i="5" l="1"/>
  <c r="AQ8" i="5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G8" i="5"/>
  <c r="G12" i="5" s="1"/>
  <c r="G14" i="5" s="1"/>
  <c r="F8" i="5"/>
  <c r="F12" i="5" s="1"/>
  <c r="E8" i="5"/>
  <c r="E12" i="5" s="1"/>
  <c r="E14" i="5" s="1"/>
  <c r="AR8" i="5" l="1"/>
  <c r="K13" i="5"/>
  <c r="J13" i="5" s="1"/>
  <c r="F13" i="5"/>
  <c r="L13" i="5" s="1"/>
  <c r="H13" i="5"/>
  <c r="H14" i="5" s="1"/>
  <c r="M14" i="5" s="1"/>
  <c r="AF8" i="5"/>
  <c r="O14" i="5"/>
  <c r="O13" i="5"/>
  <c r="K14" i="5"/>
  <c r="J14" i="5" s="1"/>
  <c r="M13" i="5" l="1"/>
  <c r="N13" i="5"/>
  <c r="F14" i="5"/>
  <c r="L14" i="5" l="1"/>
  <c r="N14" i="5"/>
</calcChain>
</file>

<file path=xl/sharedStrings.xml><?xml version="1.0" encoding="utf-8"?>
<sst xmlns="http://schemas.openxmlformats.org/spreadsheetml/2006/main" count="76" uniqueCount="34">
  <si>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</si>
  <si>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</si>
  <si>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</si>
  <si>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</si>
  <si>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</si>
  <si>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</si>
  <si>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</si>
  <si>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</si>
  <si>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</si>
  <si>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</si>
  <si>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</si>
  <si>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</si>
  <si>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</si>
  <si>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</si>
  <si>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</si>
  <si>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</si>
  <si>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</si>
  <si>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</si>
  <si>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</si>
  <si>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</si>
  <si>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</si>
  <si>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</si>
  <si>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</si>
  <si>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</si>
  <si>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Henrik Ristolainen</t>
  </si>
  <si>
    <t>8.</t>
  </si>
  <si>
    <t>Tahko  2</t>
  </si>
  <si>
    <t>6.</t>
  </si>
  <si>
    <t>12.7.2000   Hyvinkää</t>
  </si>
  <si>
    <t>Tahko = Hyvinkään Tahko  (1915),  kasvattajaseura</t>
  </si>
  <si>
    <t>3.</t>
  </si>
  <si>
    <t>2.</t>
  </si>
  <si>
    <t>KiPe</t>
  </si>
  <si>
    <t>KiPe = Kinnarin Pesis 2006  (2005)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</si>
</sst>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14</v>
      </c>
      <c r="AB4" s="12">
        <v>0</v>
      </c>
      <c r="AC4" s="12">
        <v>5</v>
      </c>
      <c r="AD4" s="12">
        <v>0</v>
      </c>
      <c r="AE4" s="12">
        <v>29</v>
      </c>
      <c r="AF4" s="68">
        <v>0.43280000000000002</v>
      </c>
      <c r="AG4" s="69">
        <v>67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27</v>
      </c>
      <c r="Z5" s="1" t="s">
        <v>26</v>
      </c>
      <c r="AA5" s="12">
        <v>13</v>
      </c>
      <c r="AB5" s="12">
        <v>3</v>
      </c>
      <c r="AC5" s="12">
        <v>11</v>
      </c>
      <c r="AD5" s="12">
        <v>15</v>
      </c>
      <c r="AE5" s="12">
        <v>47</v>
      </c>
      <c r="AF5" s="68">
        <v>0.54020000000000001</v>
      </c>
      <c r="AG5" s="69">
        <f>PRODUCT(AE5/AF5)</f>
        <v>87.004813032210293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2019</v>
      </c>
      <c r="Y6" s="12" t="s">
        <v>30</v>
      </c>
      <c r="Z6" s="1" t="s">
        <v>26</v>
      </c>
      <c r="AA6" s="12">
        <v>13</v>
      </c>
      <c r="AB6" s="12">
        <v>0</v>
      </c>
      <c r="AC6" s="12">
        <v>11</v>
      </c>
      <c r="AD6" s="12">
        <v>9</v>
      </c>
      <c r="AE6" s="12">
        <v>32</v>
      </c>
      <c r="AF6" s="68">
        <v>0.45069999999999999</v>
      </c>
      <c r="AG6" s="19">
        <v>71</v>
      </c>
      <c r="AH6" s="40"/>
      <c r="AI6" s="7"/>
      <c r="AJ6" s="7"/>
      <c r="AK6" s="7"/>
      <c r="AM6" s="12">
        <v>3</v>
      </c>
      <c r="AN6" s="12">
        <v>1</v>
      </c>
      <c r="AO6" s="13">
        <v>0</v>
      </c>
      <c r="AP6" s="12">
        <v>2</v>
      </c>
      <c r="AQ6" s="12">
        <v>9</v>
      </c>
      <c r="AR6" s="65">
        <v>0.39129999999999998</v>
      </c>
      <c r="AS6" s="19">
        <v>23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2020</v>
      </c>
      <c r="Y7" s="12" t="s">
        <v>31</v>
      </c>
      <c r="Z7" s="1" t="s">
        <v>32</v>
      </c>
      <c r="AA7" s="12">
        <v>3</v>
      </c>
      <c r="AB7" s="12">
        <v>0</v>
      </c>
      <c r="AC7" s="12">
        <v>2</v>
      </c>
      <c r="AD7" s="12">
        <v>0</v>
      </c>
      <c r="AE7" s="12">
        <v>7</v>
      </c>
      <c r="AF7" s="32">
        <v>0.4375</v>
      </c>
      <c r="AG7" s="19">
        <v>16</v>
      </c>
      <c r="AH7" s="40"/>
      <c r="AI7" s="7"/>
      <c r="AJ7" s="7"/>
      <c r="AK7" s="7"/>
      <c r="AL7" s="70"/>
      <c r="AM7" s="12"/>
      <c r="AN7" s="12"/>
      <c r="AO7" s="13"/>
      <c r="AP7" s="12"/>
      <c r="AQ7" s="12"/>
      <c r="AR7" s="65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43</v>
      </c>
      <c r="AB8" s="36">
        <f>SUM(AB4:AB7)</f>
        <v>3</v>
      </c>
      <c r="AC8" s="36">
        <f>SUM(AC4:AC7)</f>
        <v>29</v>
      </c>
      <c r="AD8" s="36">
        <f>SUM(AD4:AD7)</f>
        <v>24</v>
      </c>
      <c r="AE8" s="36">
        <f>SUM(AE4:AE7)</f>
        <v>115</v>
      </c>
      <c r="AF8" s="37">
        <f>PRODUCT(AE8/AG8)</f>
        <v>0.47716889365454396</v>
      </c>
      <c r="AG8" s="21">
        <f>SUM(AG4:AG7)</f>
        <v>241.00481303221028</v>
      </c>
      <c r="AH8" s="18"/>
      <c r="AI8" s="29"/>
      <c r="AJ8" s="41"/>
      <c r="AK8" s="42"/>
      <c r="AL8" s="10"/>
      <c r="AM8" s="36">
        <f>SUM(AM4:AM7)</f>
        <v>3</v>
      </c>
      <c r="AN8" s="36">
        <f>SUM(AN4:AN7)</f>
        <v>1</v>
      </c>
      <c r="AO8" s="36">
        <f>SUM(AO4:AO7)</f>
        <v>0</v>
      </c>
      <c r="AP8" s="36">
        <f>SUM(AP4:AP7)</f>
        <v>2</v>
      </c>
      <c r="AQ8" s="36">
        <f>SUM(AQ4:AQ7)</f>
        <v>9</v>
      </c>
      <c r="AR8" s="37">
        <f>PRODUCT(AQ8/AS8)</f>
        <v>0.39130434782608697</v>
      </c>
      <c r="AS8" s="39">
        <f>SUM(AS4:AS7)</f>
        <v>23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29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 t="s">
        <v>33</v>
      </c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46</v>
      </c>
      <c r="F13" s="47">
        <f>PRODUCT(AB8+AN8)</f>
        <v>4</v>
      </c>
      <c r="G13" s="47">
        <f>PRODUCT(AC8+AO8)</f>
        <v>29</v>
      </c>
      <c r="H13" s="47">
        <f>PRODUCT(AD8+AP8)</f>
        <v>26</v>
      </c>
      <c r="I13" s="47">
        <f>PRODUCT(AE8+AQ8)</f>
        <v>124</v>
      </c>
      <c r="J13" s="60">
        <f>PRODUCT(I13/K13)</f>
        <v>0.46968840672185475</v>
      </c>
      <c r="K13" s="10">
        <f>PRODUCT(AG8+AS8)</f>
        <v>264.00481303221028</v>
      </c>
      <c r="L13" s="53">
        <f>PRODUCT((F13+G13)/E13)</f>
        <v>0.71739130434782605</v>
      </c>
      <c r="M13" s="53">
        <f>PRODUCT(H13/E13)</f>
        <v>0.56521739130434778</v>
      </c>
      <c r="N13" s="53">
        <f>PRODUCT((F13+G13+H13)/E13)</f>
        <v>1.2826086956521738</v>
      </c>
      <c r="O13" s="53">
        <f>PRODUCT(I13/E13)</f>
        <v>2.6956521739130435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46</v>
      </c>
      <c r="F14" s="47">
        <f t="shared" ref="F14:I14" si="0">SUM(F11:F13)</f>
        <v>4</v>
      </c>
      <c r="G14" s="47">
        <f t="shared" si="0"/>
        <v>29</v>
      </c>
      <c r="H14" s="47">
        <f t="shared" si="0"/>
        <v>26</v>
      </c>
      <c r="I14" s="47">
        <f t="shared" si="0"/>
        <v>124</v>
      </c>
      <c r="J14" s="60">
        <f>PRODUCT(I14/K14)</f>
        <v>0.46968840672185475</v>
      </c>
      <c r="K14" s="16">
        <f>SUM(K11:K13)</f>
        <v>264.00481303221028</v>
      </c>
      <c r="L14" s="53">
        <f>PRODUCT((F14+G14)/E14)</f>
        <v>0.71739130434782605</v>
      </c>
      <c r="M14" s="53">
        <f>PRODUCT(H14/E14)</f>
        <v>0.56521739130434778</v>
      </c>
      <c r="N14" s="53">
        <f>PRODUCT((F14+G14+H14)/E14)</f>
        <v>1.2826086956521738</v>
      </c>
      <c r="O14" s="53">
        <f>PRODUCT(I14/E14)</f>
        <v>2.6956521739130435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6:AS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2020-08-31T21:37:59Z</dcterms:modified>
</cp:coreProperties>
</file>