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N20" i="1"/>
  <c r="O13" i="1" l="1"/>
  <c r="O12" i="1"/>
  <c r="O11" i="1"/>
  <c r="O10" i="1"/>
  <c r="O9" i="1"/>
  <c r="O8" i="1"/>
  <c r="O7" i="1"/>
  <c r="O6" i="1"/>
  <c r="O14" i="1"/>
  <c r="M13" i="1"/>
  <c r="M12" i="1"/>
  <c r="M11" i="1"/>
  <c r="M10" i="1"/>
  <c r="M9" i="1"/>
  <c r="M8" i="1"/>
  <c r="M7" i="1"/>
  <c r="M6" i="1"/>
  <c r="M14" i="1" s="1"/>
  <c r="AE14" i="1"/>
  <c r="AD14" i="1"/>
  <c r="AC14" i="1"/>
  <c r="AB14" i="1"/>
  <c r="AA14" i="1"/>
  <c r="Z14" i="1"/>
  <c r="Y14" i="1"/>
  <c r="I20" i="1"/>
  <c r="X14" i="1"/>
  <c r="H20" i="1"/>
  <c r="W14" i="1"/>
  <c r="G20" i="1"/>
  <c r="V14" i="1"/>
  <c r="F20" i="1"/>
  <c r="U14" i="1"/>
  <c r="E20" i="1"/>
  <c r="T14" i="1"/>
  <c r="I19" i="1"/>
  <c r="N19" i="1" s="1"/>
  <c r="S14" i="1"/>
  <c r="H19" i="1" s="1"/>
  <c r="R14" i="1"/>
  <c r="G19" i="1" s="1"/>
  <c r="G21" i="1" s="1"/>
  <c r="Q14" i="1"/>
  <c r="F19" i="1" s="1"/>
  <c r="P14" i="1"/>
  <c r="E19" i="1" s="1"/>
  <c r="L14" i="1"/>
  <c r="K14" i="1"/>
  <c r="J14" i="1"/>
  <c r="I14" i="1"/>
  <c r="I18" i="1"/>
  <c r="H14" i="1"/>
  <c r="H18" i="1"/>
  <c r="G14" i="1"/>
  <c r="G18" i="1"/>
  <c r="F14" i="1"/>
  <c r="F18" i="1"/>
  <c r="E14" i="1"/>
  <c r="E18" i="1"/>
  <c r="D15" i="1"/>
  <c r="M20" i="1"/>
  <c r="K18" i="1"/>
  <c r="L18" i="1"/>
  <c r="I21" i="1"/>
  <c r="M18" i="1"/>
  <c r="K20" i="1"/>
  <c r="L20" i="1"/>
  <c r="O18" i="1"/>
  <c r="O21" i="1"/>
  <c r="N14" i="1"/>
  <c r="N18" i="1"/>
  <c r="E21" i="1" l="1"/>
  <c r="M21" i="1" s="1"/>
  <c r="M19" i="1"/>
  <c r="K19" i="1"/>
  <c r="F21" i="1"/>
  <c r="H21" i="1"/>
  <c r="L21" i="1" s="1"/>
  <c r="L19" i="1"/>
  <c r="K21" i="1" l="1"/>
</calcChain>
</file>

<file path=xl/sharedStrings.xml><?xml version="1.0" encoding="utf-8"?>
<sst xmlns="http://schemas.openxmlformats.org/spreadsheetml/2006/main" count="91" uniqueCount="57">
  <si>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</si>
  <si>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</si>
  <si>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</si>
  <si>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</si>
  <si>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</si>
  <si>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</si>
  <si>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</si>
  <si>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</si>
  <si>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</si>
  <si>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</si>
  <si>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</si>
  <si>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</si>
  <si>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</si>
  <si>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</si>
  <si>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</si>
  <si>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</si>
  <si>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</si>
  <si>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</si>
  <si>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</si>
  <si>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</si>
  <si>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</si>
  <si>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</si>
  <si>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</si>
  <si>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</si>
  <si>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</si>
  <si>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</si>
  <si>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</si>
  <si>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</si>
  <si>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</si>
  <si>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</si>
  <si>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</si>
  <si>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</si>
  <si>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</si>
  <si>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</si>
  <si>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</si>
  <si>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Risku</t>
  </si>
  <si>
    <t>10.</t>
  </si>
  <si>
    <t>PeTo</t>
  </si>
  <si>
    <t>superpesiskarsinta</t>
  </si>
  <si>
    <t>8.</t>
  </si>
  <si>
    <t>play off</t>
  </si>
  <si>
    <t>3.</t>
  </si>
  <si>
    <t>5.</t>
  </si>
  <si>
    <t>7.</t>
  </si>
  <si>
    <t>6.</t>
  </si>
  <si>
    <t>jatkosarja</t>
  </si>
  <si>
    <t>PeTo-Jussit</t>
  </si>
  <si>
    <t>karsintasarja</t>
  </si>
  <si>
    <t>7.1.1979</t>
  </si>
  <si>
    <t>PeTo = Peräseinäjoen Toive  (1927)</t>
  </si>
  <si>
    <t>PeTo-Jussit = PeTo-Jussit, Seinäjoki  (2004)</t>
  </si>
  <si>
    <t>ykköspesis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</si>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</sst>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3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1996</v>
      </c>
      <c r="C4" s="64"/>
      <c r="D4" s="65" t="s">
        <v>37</v>
      </c>
      <c r="E4" s="64"/>
      <c r="F4" s="66" t="s">
        <v>51</v>
      </c>
      <c r="G4" s="67"/>
      <c r="H4" s="68"/>
      <c r="I4" s="64"/>
      <c r="J4" s="64"/>
      <c r="K4" s="64"/>
      <c r="L4" s="64"/>
      <c r="M4" s="64"/>
      <c r="N4" s="64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64">
        <v>1997</v>
      </c>
      <c r="C5" s="64"/>
      <c r="D5" s="65" t="s">
        <v>37</v>
      </c>
      <c r="E5" s="64"/>
      <c r="F5" s="66" t="s">
        <v>51</v>
      </c>
      <c r="G5" s="67"/>
      <c r="H5" s="68"/>
      <c r="I5" s="64"/>
      <c r="J5" s="64"/>
      <c r="K5" s="64"/>
      <c r="L5" s="64"/>
      <c r="M5" s="64"/>
      <c r="N5" s="64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38</v>
      </c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 t="s">
        <v>36</v>
      </c>
      <c r="D6" s="29" t="s">
        <v>37</v>
      </c>
      <c r="E6" s="27">
        <v>22</v>
      </c>
      <c r="F6" s="27">
        <v>1</v>
      </c>
      <c r="G6" s="27">
        <v>8</v>
      </c>
      <c r="H6" s="27">
        <v>7</v>
      </c>
      <c r="I6" s="27">
        <v>60</v>
      </c>
      <c r="J6" s="27">
        <v>27</v>
      </c>
      <c r="K6" s="27">
        <v>9</v>
      </c>
      <c r="L6" s="27">
        <v>15</v>
      </c>
      <c r="M6" s="27">
        <f t="shared" ref="M6:M13" si="0">PRODUCT(F6+G6)</f>
        <v>9</v>
      </c>
      <c r="N6" s="30">
        <v>0.42299999999999999</v>
      </c>
      <c r="O6" s="37">
        <f t="shared" ref="O6:O13" si="1">PRODUCT(I6/N6)</f>
        <v>141.84397163120568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 t="s">
        <v>39</v>
      </c>
      <c r="D7" s="29" t="s">
        <v>37</v>
      </c>
      <c r="E7" s="27">
        <v>22</v>
      </c>
      <c r="F7" s="27">
        <v>4</v>
      </c>
      <c r="G7" s="27">
        <v>5</v>
      </c>
      <c r="H7" s="27">
        <v>13</v>
      </c>
      <c r="I7" s="27">
        <v>55</v>
      </c>
      <c r="J7" s="27">
        <v>16</v>
      </c>
      <c r="K7" s="27">
        <v>15</v>
      </c>
      <c r="L7" s="27">
        <v>15</v>
      </c>
      <c r="M7" s="27">
        <f t="shared" si="0"/>
        <v>9</v>
      </c>
      <c r="N7" s="30">
        <v>0.41199999999999998</v>
      </c>
      <c r="O7" s="37">
        <f t="shared" si="1"/>
        <v>133.49514563106797</v>
      </c>
      <c r="P7" s="27">
        <v>3</v>
      </c>
      <c r="Q7" s="27">
        <v>0</v>
      </c>
      <c r="R7" s="27">
        <v>1</v>
      </c>
      <c r="S7" s="27">
        <v>0</v>
      </c>
      <c r="T7" s="27">
        <v>11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2000</v>
      </c>
      <c r="C8" s="27" t="s">
        <v>41</v>
      </c>
      <c r="D8" s="29" t="s">
        <v>37</v>
      </c>
      <c r="E8" s="27">
        <v>22</v>
      </c>
      <c r="F8" s="27">
        <v>3</v>
      </c>
      <c r="G8" s="27">
        <v>13</v>
      </c>
      <c r="H8" s="27">
        <v>9</v>
      </c>
      <c r="I8" s="27">
        <v>64</v>
      </c>
      <c r="J8" s="27">
        <v>19</v>
      </c>
      <c r="K8" s="27">
        <v>10</v>
      </c>
      <c r="L8" s="27">
        <v>19</v>
      </c>
      <c r="M8" s="27">
        <f t="shared" si="0"/>
        <v>16</v>
      </c>
      <c r="N8" s="62">
        <v>0.46</v>
      </c>
      <c r="O8" s="37">
        <f t="shared" si="1"/>
        <v>139.13043478260869</v>
      </c>
      <c r="P8" s="27">
        <v>11</v>
      </c>
      <c r="Q8" s="27">
        <v>1</v>
      </c>
      <c r="R8" s="27">
        <v>3</v>
      </c>
      <c r="S8" s="27">
        <v>3</v>
      </c>
      <c r="T8" s="27">
        <v>28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42</v>
      </c>
      <c r="D9" s="29" t="s">
        <v>37</v>
      </c>
      <c r="E9" s="27">
        <v>24</v>
      </c>
      <c r="F9" s="27">
        <v>1</v>
      </c>
      <c r="G9" s="27">
        <v>14</v>
      </c>
      <c r="H9" s="27">
        <v>10</v>
      </c>
      <c r="I9" s="27">
        <v>65</v>
      </c>
      <c r="J9" s="27">
        <v>20</v>
      </c>
      <c r="K9" s="27">
        <v>8</v>
      </c>
      <c r="L9" s="27">
        <v>22</v>
      </c>
      <c r="M9" s="27">
        <f t="shared" si="0"/>
        <v>15</v>
      </c>
      <c r="N9" s="30">
        <v>0.51200000000000001</v>
      </c>
      <c r="O9" s="37">
        <f t="shared" si="1"/>
        <v>126.953125</v>
      </c>
      <c r="P9" s="27">
        <v>3</v>
      </c>
      <c r="Q9" s="27">
        <v>0</v>
      </c>
      <c r="R9" s="27">
        <v>1</v>
      </c>
      <c r="S9" s="27">
        <v>0</v>
      </c>
      <c r="T9" s="27">
        <v>6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43</v>
      </c>
      <c r="D10" s="29" t="s">
        <v>37</v>
      </c>
      <c r="E10" s="27">
        <v>24</v>
      </c>
      <c r="F10" s="27">
        <v>4</v>
      </c>
      <c r="G10" s="27">
        <v>20</v>
      </c>
      <c r="H10" s="27">
        <v>19</v>
      </c>
      <c r="I10" s="27">
        <v>90</v>
      </c>
      <c r="J10" s="27">
        <v>15</v>
      </c>
      <c r="K10" s="27">
        <v>21</v>
      </c>
      <c r="L10" s="27">
        <v>30</v>
      </c>
      <c r="M10" s="27">
        <f t="shared" si="0"/>
        <v>24</v>
      </c>
      <c r="N10" s="30">
        <v>0.53900000000000003</v>
      </c>
      <c r="O10" s="37">
        <f t="shared" si="1"/>
        <v>166.97588126159553</v>
      </c>
      <c r="P10" s="27">
        <v>3</v>
      </c>
      <c r="Q10" s="27">
        <v>1</v>
      </c>
      <c r="R10" s="27">
        <v>7</v>
      </c>
      <c r="S10" s="27">
        <v>1</v>
      </c>
      <c r="T10" s="27">
        <v>12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41</v>
      </c>
      <c r="D11" s="29" t="s">
        <v>37</v>
      </c>
      <c r="E11" s="27">
        <v>20</v>
      </c>
      <c r="F11" s="27">
        <v>6</v>
      </c>
      <c r="G11" s="27">
        <v>21</v>
      </c>
      <c r="H11" s="27">
        <v>15</v>
      </c>
      <c r="I11" s="27">
        <v>77</v>
      </c>
      <c r="J11" s="27">
        <v>11</v>
      </c>
      <c r="K11" s="27">
        <v>15</v>
      </c>
      <c r="L11" s="27">
        <v>24</v>
      </c>
      <c r="M11" s="27">
        <f t="shared" si="0"/>
        <v>27</v>
      </c>
      <c r="N11" s="30">
        <v>0.53500000000000003</v>
      </c>
      <c r="O11" s="37">
        <f t="shared" si="1"/>
        <v>143.92523364485982</v>
      </c>
      <c r="P11" s="27">
        <v>12</v>
      </c>
      <c r="Q11" s="27">
        <v>1</v>
      </c>
      <c r="R11" s="27">
        <v>7</v>
      </c>
      <c r="S11" s="27">
        <v>3</v>
      </c>
      <c r="T11" s="27">
        <v>37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 t="s">
        <v>44</v>
      </c>
      <c r="D12" s="29" t="s">
        <v>37</v>
      </c>
      <c r="E12" s="27">
        <v>20</v>
      </c>
      <c r="F12" s="27">
        <v>0</v>
      </c>
      <c r="G12" s="27">
        <v>13</v>
      </c>
      <c r="H12" s="27">
        <v>4</v>
      </c>
      <c r="I12" s="27">
        <v>53</v>
      </c>
      <c r="J12" s="27">
        <v>13</v>
      </c>
      <c r="K12" s="27">
        <v>10</v>
      </c>
      <c r="L12" s="27">
        <v>17</v>
      </c>
      <c r="M12" s="27">
        <f t="shared" si="0"/>
        <v>13</v>
      </c>
      <c r="N12" s="30">
        <v>0.46100000000000002</v>
      </c>
      <c r="O12" s="37">
        <f t="shared" si="1"/>
        <v>114.96746203904554</v>
      </c>
      <c r="P12" s="27">
        <v>7</v>
      </c>
      <c r="Q12" s="27">
        <v>0</v>
      </c>
      <c r="R12" s="27">
        <v>3</v>
      </c>
      <c r="S12" s="27">
        <v>2</v>
      </c>
      <c r="T12" s="27">
        <v>16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 t="s">
        <v>36</v>
      </c>
      <c r="D13" s="29" t="s">
        <v>46</v>
      </c>
      <c r="E13" s="27">
        <v>20</v>
      </c>
      <c r="F13" s="27">
        <v>1</v>
      </c>
      <c r="G13" s="27">
        <v>5</v>
      </c>
      <c r="H13" s="27">
        <v>4</v>
      </c>
      <c r="I13" s="27">
        <v>51</v>
      </c>
      <c r="J13" s="27">
        <v>15</v>
      </c>
      <c r="K13" s="27">
        <v>13</v>
      </c>
      <c r="L13" s="27">
        <v>17</v>
      </c>
      <c r="M13" s="27">
        <f t="shared" si="0"/>
        <v>6</v>
      </c>
      <c r="N13" s="30">
        <v>0.38600000000000001</v>
      </c>
      <c r="O13" s="37">
        <f t="shared" si="1"/>
        <v>132.12435233160622</v>
      </c>
      <c r="P13" s="27"/>
      <c r="Q13" s="27"/>
      <c r="R13" s="27"/>
      <c r="S13" s="27"/>
      <c r="T13" s="27"/>
      <c r="U13" s="28">
        <v>6</v>
      </c>
      <c r="V13" s="28">
        <v>1</v>
      </c>
      <c r="W13" s="28">
        <v>6</v>
      </c>
      <c r="X13" s="28">
        <v>5</v>
      </c>
      <c r="Y13" s="28">
        <v>27</v>
      </c>
      <c r="Z13" s="27"/>
      <c r="AA13" s="27"/>
      <c r="AB13" s="27"/>
      <c r="AC13" s="27"/>
      <c r="AD13" s="27"/>
      <c r="AE13" s="27"/>
      <c r="AF13" s="61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2">SUM(E6:E13)</f>
        <v>174</v>
      </c>
      <c r="F14" s="19">
        <f t="shared" si="2"/>
        <v>20</v>
      </c>
      <c r="G14" s="19">
        <f t="shared" si="2"/>
        <v>99</v>
      </c>
      <c r="H14" s="19">
        <f t="shared" si="2"/>
        <v>81</v>
      </c>
      <c r="I14" s="19">
        <f t="shared" si="2"/>
        <v>515</v>
      </c>
      <c r="J14" s="19">
        <f t="shared" si="2"/>
        <v>136</v>
      </c>
      <c r="K14" s="19">
        <f t="shared" si="2"/>
        <v>101</v>
      </c>
      <c r="L14" s="19">
        <f t="shared" si="2"/>
        <v>159</v>
      </c>
      <c r="M14" s="19">
        <f t="shared" si="2"/>
        <v>119</v>
      </c>
      <c r="N14" s="31">
        <f>PRODUCT(I14/O14)</f>
        <v>0.46843067993449089</v>
      </c>
      <c r="O14" s="32">
        <f t="shared" ref="O14:AE14" si="3">SUM(O6:O13)</f>
        <v>1099.4156063219893</v>
      </c>
      <c r="P14" s="19">
        <f t="shared" si="3"/>
        <v>39</v>
      </c>
      <c r="Q14" s="19">
        <f t="shared" si="3"/>
        <v>3</v>
      </c>
      <c r="R14" s="19">
        <f t="shared" si="3"/>
        <v>22</v>
      </c>
      <c r="S14" s="19">
        <f t="shared" si="3"/>
        <v>9</v>
      </c>
      <c r="T14" s="19">
        <f t="shared" si="3"/>
        <v>110</v>
      </c>
      <c r="U14" s="19">
        <f t="shared" si="3"/>
        <v>6</v>
      </c>
      <c r="V14" s="19">
        <f t="shared" si="3"/>
        <v>1</v>
      </c>
      <c r="W14" s="19">
        <f t="shared" si="3"/>
        <v>6</v>
      </c>
      <c r="X14" s="19">
        <f t="shared" si="3"/>
        <v>5</v>
      </c>
      <c r="Y14" s="19">
        <f t="shared" si="3"/>
        <v>27</v>
      </c>
      <c r="Z14" s="19">
        <f t="shared" si="3"/>
        <v>0</v>
      </c>
      <c r="AA14" s="19">
        <f t="shared" si="3"/>
        <v>0</v>
      </c>
      <c r="AB14" s="19">
        <f t="shared" si="3"/>
        <v>0</v>
      </c>
      <c r="AC14" s="19">
        <f t="shared" si="3"/>
        <v>0</v>
      </c>
      <c r="AD14" s="19">
        <f t="shared" si="3"/>
        <v>0</v>
      </c>
      <c r="AE14" s="19">
        <f t="shared" si="3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420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52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174</v>
      </c>
      <c r="F18" s="27">
        <f>PRODUCT(F14)</f>
        <v>20</v>
      </c>
      <c r="G18" s="27">
        <f>PRODUCT(G14)</f>
        <v>99</v>
      </c>
      <c r="H18" s="27">
        <f>PRODUCT(H14)</f>
        <v>81</v>
      </c>
      <c r="I18" s="27">
        <f>PRODUCT(I14)</f>
        <v>515</v>
      </c>
      <c r="J18" s="1"/>
      <c r="K18" s="43">
        <f>PRODUCT((F18+G18)/E18)</f>
        <v>0.68390804597701149</v>
      </c>
      <c r="L18" s="43">
        <f>PRODUCT(H18/E18)</f>
        <v>0.46551724137931033</v>
      </c>
      <c r="M18" s="43">
        <f>PRODUCT(I18/E18)</f>
        <v>2.9597701149425286</v>
      </c>
      <c r="N18" s="30">
        <f>PRODUCT(N14)</f>
        <v>0.46843067993449089</v>
      </c>
      <c r="O18" s="25">
        <f>PRODUCT(O14)</f>
        <v>1099.4156063219893</v>
      </c>
      <c r="P18" s="71" t="s">
        <v>53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3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>
        <f>PRODUCT(P14)</f>
        <v>39</v>
      </c>
      <c r="F19" s="27">
        <f>PRODUCT(Q14)</f>
        <v>3</v>
      </c>
      <c r="G19" s="27">
        <f>PRODUCT(R14)</f>
        <v>22</v>
      </c>
      <c r="H19" s="27">
        <f>PRODUCT(S14)</f>
        <v>9</v>
      </c>
      <c r="I19" s="27">
        <f>PRODUCT(T14)</f>
        <v>110</v>
      </c>
      <c r="J19" s="1"/>
      <c r="K19" s="43">
        <f>PRODUCT((F19+G19)/E19)</f>
        <v>0.64102564102564108</v>
      </c>
      <c r="L19" s="43">
        <f>PRODUCT(H19/E19)</f>
        <v>0.23076923076923078</v>
      </c>
      <c r="M19" s="43">
        <f>PRODUCT(I19/E19)</f>
        <v>2.8205128205128207</v>
      </c>
      <c r="N19" s="30">
        <f>PRODUCT(I19/O19)</f>
        <v>0.48458149779735682</v>
      </c>
      <c r="O19" s="25">
        <v>227</v>
      </c>
      <c r="P19" s="76" t="s">
        <v>54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8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6</v>
      </c>
      <c r="F20" s="28">
        <f>PRODUCT(V14)</f>
        <v>1</v>
      </c>
      <c r="G20" s="28">
        <f>PRODUCT(W14)</f>
        <v>6</v>
      </c>
      <c r="H20" s="28">
        <f>PRODUCT(X14)</f>
        <v>5</v>
      </c>
      <c r="I20" s="28">
        <f>PRODUCT(Y14)</f>
        <v>27</v>
      </c>
      <c r="J20" s="1"/>
      <c r="K20" s="50">
        <f>PRODUCT((F20+G20)/E20)</f>
        <v>1.1666666666666667</v>
      </c>
      <c r="L20" s="50">
        <f>PRODUCT(H20/E20)</f>
        <v>0.83333333333333337</v>
      </c>
      <c r="M20" s="50">
        <f>PRODUCT(I20/E20)</f>
        <v>4.5</v>
      </c>
      <c r="N20" s="51">
        <f t="shared" ref="N20:N21" si="4">PRODUCT(I20/O20)</f>
        <v>0.65853658536585369</v>
      </c>
      <c r="O20" s="25">
        <v>41</v>
      </c>
      <c r="P20" s="76" t="s">
        <v>55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219</v>
      </c>
      <c r="F21" s="19">
        <f>SUM(F18:F20)</f>
        <v>24</v>
      </c>
      <c r="G21" s="19">
        <f>SUM(G18:G20)</f>
        <v>127</v>
      </c>
      <c r="H21" s="19">
        <f>SUM(H18:H20)</f>
        <v>95</v>
      </c>
      <c r="I21" s="19">
        <f>SUM(I18:I20)</f>
        <v>652</v>
      </c>
      <c r="J21" s="1"/>
      <c r="K21" s="55">
        <f>PRODUCT((F21+G21)/E21)</f>
        <v>0.68949771689497719</v>
      </c>
      <c r="L21" s="55">
        <f>PRODUCT(H21/E21)</f>
        <v>0.43378995433789952</v>
      </c>
      <c r="M21" s="55">
        <f>PRODUCT(I21/E21)</f>
        <v>2.9771689497716896</v>
      </c>
      <c r="N21" s="31">
        <f t="shared" si="4"/>
        <v>0.47681187561821031</v>
      </c>
      <c r="O21" s="25">
        <f>SUM(O18:O20)</f>
        <v>1367.4156063219893</v>
      </c>
      <c r="P21" s="81" t="s">
        <v>56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3"/>
      <c r="AF21" s="8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63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50</v>
      </c>
      <c r="E24" s="39"/>
      <c r="F24" s="1"/>
      <c r="G24" s="1"/>
      <c r="H24" s="1"/>
      <c r="I24" s="1"/>
      <c r="J24" s="1"/>
      <c r="K24" s="1"/>
      <c r="L24" s="1"/>
      <c r="M24" s="1"/>
      <c r="N24" s="38"/>
      <c r="O24" s="25"/>
      <c r="P24" s="57"/>
      <c r="Q24" s="1"/>
      <c r="R24" s="1"/>
      <c r="S24" s="39"/>
      <c r="T24" s="39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57"/>
      <c r="Q25" s="1"/>
      <c r="R25" s="1"/>
      <c r="S25" s="39"/>
      <c r="T25" s="39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2019-01-30T15:19:08Z</dcterms:modified>
</cp:coreProperties>
</file>