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G12" i="2"/>
  <c r="M6" i="2" l="1"/>
  <c r="I6" i="2"/>
  <c r="O17" i="1" l="1"/>
  <c r="O15" i="1"/>
  <c r="O14" i="1"/>
  <c r="O13" i="1"/>
  <c r="O12" i="1"/>
  <c r="O11" i="1"/>
  <c r="O10" i="1"/>
  <c r="O6" i="1"/>
  <c r="O16" i="1"/>
  <c r="O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O23" i="1" s="1"/>
  <c r="S18" i="1"/>
  <c r="H23" i="1" s="1"/>
  <c r="R18" i="1"/>
  <c r="G23" i="1" s="1"/>
  <c r="K23" i="1" s="1"/>
  <c r="Q18" i="1"/>
  <c r="F23" i="1"/>
  <c r="P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E18" i="1"/>
  <c r="E22" i="1" s="1"/>
  <c r="D19" i="1"/>
  <c r="F22" i="1"/>
  <c r="F25" i="1" l="1"/>
  <c r="H25" i="1"/>
  <c r="L22" i="1"/>
  <c r="L23" i="1"/>
  <c r="E25" i="1"/>
  <c r="M23" i="1"/>
  <c r="G25" i="1"/>
  <c r="K25" i="1" s="1"/>
  <c r="K22" i="1"/>
  <c r="M22" i="1"/>
  <c r="I25" i="1"/>
  <c r="N18" i="1"/>
  <c r="N22" i="1" s="1"/>
  <c r="O22" i="1"/>
  <c r="O25" i="1" s="1"/>
  <c r="N25" i="1" l="1"/>
  <c r="M25" i="1"/>
  <c r="L25" i="1"/>
</calcChain>
</file>

<file path=xl/sharedStrings.xml><?xml version="1.0" encoding="utf-8"?>
<sst xmlns="http://schemas.openxmlformats.org/spreadsheetml/2006/main" count="229" uniqueCount="123">
  <si>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</si>
  <si>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</si>
  <si>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</si>
  <si>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</si>
  <si>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</si>
  <si>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</si>
  <si>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</si>
  <si>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</si>
  <si>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</si>
  <si>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</si>
  <si>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</si>
  <si>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</si>
  <si>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</si>
  <si>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</si>
  <si>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</si>
  <si>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</si>
  <si>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</si>
  <si>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</si>
  <si>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</si>
  <si>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</si>
  <si>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</si>
  <si>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</si>
  <si>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</si>
  <si>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</si>
  <si>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</si>
  <si>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</si>
  <si>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</si>
  <si>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</si>
  <si>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</si>
  <si>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</si>
  <si>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</si>
  <si>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</si>
  <si>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</si>
  <si>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</si>
  <si>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</si>
  <si>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</si>
  <si>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Pesä Ysit</t>
  </si>
  <si>
    <t>1.  ottelu</t>
  </si>
  <si>
    <t>4.</t>
  </si>
  <si>
    <t>7.</t>
  </si>
  <si>
    <t>Salla Risku</t>
  </si>
  <si>
    <t>Virkiä</t>
  </si>
  <si>
    <t>tyttöjen superpesis</t>
  </si>
  <si>
    <t>3.</t>
  </si>
  <si>
    <t>TyTe</t>
  </si>
  <si>
    <t>20.05. 2005  YPJ - Virkiä  0-2  (2-3, 2-3)</t>
  </si>
  <si>
    <t xml:space="preserve">  18 v 10 kk   1 pv</t>
  </si>
  <si>
    <t>24.05. 2006  YPJ - TyTe  0-2  (0-8, 1-3)</t>
  </si>
  <si>
    <t>4.  ottelu</t>
  </si>
  <si>
    <t xml:space="preserve">  18 v 10 kk   5 pv</t>
  </si>
  <si>
    <t>11.06. 2006  HP - TyTe  1-2  (2-1, 4-8, 1-2)</t>
  </si>
  <si>
    <t>8.  ottelu</t>
  </si>
  <si>
    <t xml:space="preserve">  18 v 10 kk 22 pv</t>
  </si>
  <si>
    <t>19.7.1986   Seinäjoki</t>
  </si>
  <si>
    <t>Seurat</t>
  </si>
  <si>
    <t>SMJ = Seinäjoen Maila-Jussit  (1932),  kasvattajaseura</t>
  </si>
  <si>
    <t>Virkiä = Lapuan Virkiä  (1907)</t>
  </si>
  <si>
    <t>TyTe = Tyrnävän Tempaus  (1922)</t>
  </si>
  <si>
    <t>Pesä Ysit = Pesä Ysit, Lappeenranta  (1976)</t>
  </si>
  <si>
    <t>Virkiä  2</t>
  </si>
  <si>
    <t>suomensarja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</si>
  <si>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</si>
  <si>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</si>
  <si>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</si>
  <si>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</si>
  <si>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</si>
  <si>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</si>
  <si>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</si>
  <si>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</si>
  <si>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</si>
  <si>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</si>
  <si>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</si>
  <si>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</si>
  <si>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</si>
  <si>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</si>
  <si>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</si>
  <si>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</si>
  <si>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</si>
  <si>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Jani Valkeapää</t>
  </si>
  <si>
    <t>3128</t>
  </si>
  <si>
    <t>0-2  (3-4, 0-1)</t>
  </si>
  <si>
    <t>Jussi Viljanen</t>
  </si>
  <si>
    <t>3110</t>
  </si>
  <si>
    <t>25 v  0 kk  4 pv</t>
  </si>
  <si>
    <t>NAISET</t>
  </si>
  <si>
    <t xml:space="preserve"> ITÄ - LÄNSI - KORTTI</t>
  </si>
  <si>
    <t>jok</t>
  </si>
  <si>
    <t>B-TYTÖT</t>
  </si>
  <si>
    <t>Länsi</t>
  </si>
  <si>
    <t>I p</t>
  </si>
  <si>
    <t xml:space="preserve"> LIITTO - LEHDISTÖ - KORTTI</t>
  </si>
  <si>
    <t>Tulos</t>
  </si>
  <si>
    <t xml:space="preserve">  KL-%</t>
  </si>
  <si>
    <t>Lehdistö</t>
  </si>
  <si>
    <t>20.06. 2004  Hyvinkää</t>
  </si>
  <si>
    <t>Marko Ruuskanen</t>
  </si>
  <si>
    <t>1380</t>
  </si>
  <si>
    <t>24.07. 2005  Oulu</t>
  </si>
  <si>
    <t>Juha Liljamo</t>
  </si>
  <si>
    <t>1068</t>
  </si>
  <si>
    <t>19.06. 2012  Turku</t>
  </si>
  <si>
    <t>1-0  (3-0, 2-2)</t>
  </si>
  <si>
    <t>25 v  11 kk  0 pv</t>
  </si>
  <si>
    <t xml:space="preserve">Lyöty </t>
  </si>
  <si>
    <t xml:space="preserve">Tuotu </t>
  </si>
  <si>
    <t xml:space="preserve"> Tyttöpesäpalloilija  2005</t>
  </si>
  <si>
    <t xml:space="preserve">  2-1  (5-6, 15-1, 0-0, 2-1)</t>
  </si>
  <si>
    <t>1/4</t>
  </si>
  <si>
    <t>0/1</t>
  </si>
  <si>
    <t>1/3</t>
  </si>
  <si>
    <t xml:space="preserve">  0-1  (4-4, 3-6)</t>
  </si>
  <si>
    <t>5/7</t>
  </si>
  <si>
    <t>5/6</t>
  </si>
  <si>
    <t>1/5</t>
  </si>
  <si>
    <t>0/3</t>
  </si>
  <si>
    <t>1/1</t>
  </si>
  <si>
    <t>2/3</t>
  </si>
  <si>
    <t>2/2</t>
  </si>
  <si>
    <t>27.06. 2012  Sotkamo</t>
  </si>
  <si>
    <t>3/7</t>
  </si>
  <si>
    <t>1/2</t>
  </si>
  <si>
    <t>2/5</t>
  </si>
  <si>
    <t>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</si>
</sst>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165" fontId="1" fillId="10" borderId="3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10" borderId="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8" fillId="10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165" fontId="1" fillId="6" borderId="3" xfId="1" applyNumberFormat="1" applyFont="1" applyFill="1" applyBorder="1" applyAlignment="1"/>
    <xf numFmtId="49" fontId="1" fillId="6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7" borderId="8" xfId="0" applyFont="1" applyFill="1" applyBorder="1"/>
    <xf numFmtId="0" fontId="1" fillId="7" borderId="5" xfId="0" applyFont="1" applyFill="1" applyBorder="1"/>
    <xf numFmtId="0" fontId="1" fillId="7" borderId="11" xfId="0" applyFont="1" applyFill="1" applyBorder="1"/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11" borderId="4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left"/>
    </xf>
    <xf numFmtId="49" fontId="1" fillId="1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6" customWidth="1"/>
    <col min="4" max="4" width="11.28515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42578125" style="78" customWidth="1"/>
    <col min="16" max="23" width="5.7109375" style="78" customWidth="1"/>
    <col min="24" max="31" width="5.7109375" style="27" customWidth="1"/>
    <col min="32" max="32" width="50.57031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40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30</v>
      </c>
      <c r="AA2" s="15"/>
      <c r="AB2" s="15"/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79">
        <v>2002</v>
      </c>
      <c r="C4" s="79"/>
      <c r="D4" s="80" t="s">
        <v>59</v>
      </c>
      <c r="E4" s="79"/>
      <c r="F4" s="80" t="s">
        <v>60</v>
      </c>
      <c r="G4" s="79"/>
      <c r="H4" s="79"/>
      <c r="I4" s="79"/>
      <c r="J4" s="79"/>
      <c r="K4" s="79"/>
      <c r="L4" s="79"/>
      <c r="M4" s="79"/>
      <c r="N4" s="81"/>
      <c r="O4" s="26">
        <v>0</v>
      </c>
      <c r="P4" s="28"/>
      <c r="Q4" s="28"/>
      <c r="R4" s="28"/>
      <c r="S4" s="28"/>
      <c r="T4" s="28"/>
      <c r="U4" s="31"/>
      <c r="V4" s="31"/>
      <c r="W4" s="31"/>
      <c r="X4" s="31"/>
      <c r="Y4" s="31"/>
      <c r="Z4" s="28"/>
      <c r="AA4" s="28"/>
      <c r="AB4" s="28"/>
      <c r="AC4" s="28"/>
      <c r="AD4" s="28"/>
      <c r="AE4" s="28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79">
        <v>2003</v>
      </c>
      <c r="C5" s="79"/>
      <c r="D5" s="80" t="s">
        <v>59</v>
      </c>
      <c r="E5" s="79"/>
      <c r="F5" s="80" t="s">
        <v>60</v>
      </c>
      <c r="G5" s="79"/>
      <c r="H5" s="79"/>
      <c r="I5" s="79"/>
      <c r="J5" s="79"/>
      <c r="K5" s="79"/>
      <c r="L5" s="79"/>
      <c r="M5" s="79"/>
      <c r="N5" s="81"/>
      <c r="O5" s="26"/>
      <c r="P5" s="28"/>
      <c r="Q5" s="28"/>
      <c r="R5" s="28"/>
      <c r="S5" s="28"/>
      <c r="T5" s="28"/>
      <c r="U5" s="31"/>
      <c r="V5" s="31"/>
      <c r="W5" s="31"/>
      <c r="X5" s="31"/>
      <c r="Y5" s="31"/>
      <c r="Z5" s="28"/>
      <c r="AA5" s="28"/>
      <c r="AB5" s="28"/>
      <c r="AC5" s="28"/>
      <c r="AD5" s="28"/>
      <c r="AE5" s="28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2003</v>
      </c>
      <c r="C6" s="28" t="s">
        <v>35</v>
      </c>
      <c r="D6" s="29" t="s">
        <v>41</v>
      </c>
      <c r="E6" s="28">
        <v>2</v>
      </c>
      <c r="F6" s="28">
        <v>0</v>
      </c>
      <c r="G6" s="28">
        <v>0</v>
      </c>
      <c r="H6" s="28">
        <v>0</v>
      </c>
      <c r="I6" s="28">
        <v>2</v>
      </c>
      <c r="J6" s="28">
        <v>0</v>
      </c>
      <c r="K6" s="28">
        <v>2</v>
      </c>
      <c r="L6" s="28">
        <v>0</v>
      </c>
      <c r="M6" s="28">
        <v>0</v>
      </c>
      <c r="N6" s="30">
        <v>0.4</v>
      </c>
      <c r="O6" s="26">
        <f t="shared" ref="O6:O15" si="0">PRODUCT(I6/N6)</f>
        <v>5</v>
      </c>
      <c r="P6" s="28"/>
      <c r="Q6" s="28"/>
      <c r="R6" s="28"/>
      <c r="S6" s="28"/>
      <c r="T6" s="28"/>
      <c r="U6" s="31"/>
      <c r="V6" s="31"/>
      <c r="W6" s="31"/>
      <c r="X6" s="31"/>
      <c r="Y6" s="31"/>
      <c r="Z6" s="28"/>
      <c r="AA6" s="28"/>
      <c r="AB6" s="28"/>
      <c r="AC6" s="28"/>
      <c r="AD6" s="28"/>
      <c r="AE6" s="28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2">
        <v>2004</v>
      </c>
      <c r="C7" s="32"/>
      <c r="D7" s="33" t="s">
        <v>41</v>
      </c>
      <c r="E7" s="32"/>
      <c r="F7" s="33" t="s">
        <v>42</v>
      </c>
      <c r="G7" s="32"/>
      <c r="H7" s="32"/>
      <c r="I7" s="32"/>
      <c r="J7" s="32"/>
      <c r="K7" s="32"/>
      <c r="L7" s="32"/>
      <c r="M7" s="32"/>
      <c r="N7" s="34"/>
      <c r="O7" s="26">
        <v>0</v>
      </c>
      <c r="P7" s="28"/>
      <c r="Q7" s="28"/>
      <c r="R7" s="28"/>
      <c r="S7" s="28"/>
      <c r="T7" s="28"/>
      <c r="U7" s="31"/>
      <c r="V7" s="31"/>
      <c r="W7" s="31"/>
      <c r="X7" s="31"/>
      <c r="Y7" s="31"/>
      <c r="Z7" s="28"/>
      <c r="AA7" s="28"/>
      <c r="AB7" s="28"/>
      <c r="AC7" s="28"/>
      <c r="AD7" s="28"/>
      <c r="AE7" s="28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79">
        <v>2004</v>
      </c>
      <c r="C8" s="79"/>
      <c r="D8" s="80" t="s">
        <v>59</v>
      </c>
      <c r="E8" s="79"/>
      <c r="F8" s="80" t="s">
        <v>60</v>
      </c>
      <c r="G8" s="79"/>
      <c r="H8" s="79"/>
      <c r="I8" s="79"/>
      <c r="J8" s="79"/>
      <c r="K8" s="79"/>
      <c r="L8" s="79"/>
      <c r="M8" s="79"/>
      <c r="N8" s="81"/>
      <c r="O8" s="26"/>
      <c r="P8" s="28"/>
      <c r="Q8" s="28"/>
      <c r="R8" s="28"/>
      <c r="S8" s="28"/>
      <c r="T8" s="28"/>
      <c r="U8" s="31"/>
      <c r="V8" s="31"/>
      <c r="W8" s="31"/>
      <c r="X8" s="31"/>
      <c r="Y8" s="31"/>
      <c r="Z8" s="28"/>
      <c r="AA8" s="28"/>
      <c r="AB8" s="28"/>
      <c r="AC8" s="28"/>
      <c r="AD8" s="28"/>
      <c r="AE8" s="28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82">
        <v>2005</v>
      </c>
      <c r="C9" s="82"/>
      <c r="D9" s="83" t="s">
        <v>59</v>
      </c>
      <c r="E9" s="82"/>
      <c r="F9" s="83" t="s">
        <v>61</v>
      </c>
      <c r="G9" s="86"/>
      <c r="H9" s="85"/>
      <c r="I9" s="82"/>
      <c r="J9" s="82"/>
      <c r="K9" s="82"/>
      <c r="L9" s="82"/>
      <c r="M9" s="82"/>
      <c r="N9" s="84"/>
      <c r="O9" s="26"/>
      <c r="P9" s="28"/>
      <c r="Q9" s="28"/>
      <c r="R9" s="28"/>
      <c r="S9" s="28"/>
      <c r="T9" s="28"/>
      <c r="U9" s="31"/>
      <c r="V9" s="31"/>
      <c r="W9" s="31"/>
      <c r="X9" s="31"/>
      <c r="Y9" s="31"/>
      <c r="Z9" s="28"/>
      <c r="AA9" s="28"/>
      <c r="AB9" s="28"/>
      <c r="AC9" s="28"/>
      <c r="AD9" s="28"/>
      <c r="AE9" s="28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28">
        <v>2005</v>
      </c>
      <c r="C10" s="28" t="s">
        <v>43</v>
      </c>
      <c r="D10" s="29" t="s">
        <v>41</v>
      </c>
      <c r="E10" s="28">
        <v>1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30">
        <v>0</v>
      </c>
      <c r="O10" s="26" t="e">
        <f t="shared" si="0"/>
        <v>#DIV/0!</v>
      </c>
      <c r="P10" s="28"/>
      <c r="Q10" s="28"/>
      <c r="R10" s="28"/>
      <c r="S10" s="28"/>
      <c r="T10" s="28"/>
      <c r="U10" s="31"/>
      <c r="V10" s="31"/>
      <c r="W10" s="31"/>
      <c r="X10" s="31"/>
      <c r="Y10" s="31"/>
      <c r="Z10" s="28"/>
      <c r="AA10" s="28"/>
      <c r="AB10" s="28"/>
      <c r="AC10" s="28"/>
      <c r="AD10" s="28"/>
      <c r="AE10" s="28">
        <v>1</v>
      </c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28">
        <v>2006</v>
      </c>
      <c r="C11" s="28" t="s">
        <v>39</v>
      </c>
      <c r="D11" s="29" t="s">
        <v>44</v>
      </c>
      <c r="E11" s="28">
        <v>20</v>
      </c>
      <c r="F11" s="28">
        <v>1</v>
      </c>
      <c r="G11" s="28">
        <v>10</v>
      </c>
      <c r="H11" s="28">
        <v>5</v>
      </c>
      <c r="I11" s="28">
        <v>63</v>
      </c>
      <c r="J11" s="28">
        <v>19</v>
      </c>
      <c r="K11" s="28">
        <v>13</v>
      </c>
      <c r="L11" s="28">
        <v>20</v>
      </c>
      <c r="M11" s="28">
        <v>11</v>
      </c>
      <c r="N11" s="30">
        <v>0.5</v>
      </c>
      <c r="O11" s="26">
        <f t="shared" si="0"/>
        <v>126</v>
      </c>
      <c r="P11" s="28">
        <v>7</v>
      </c>
      <c r="Q11" s="28">
        <v>0</v>
      </c>
      <c r="R11" s="28">
        <v>1</v>
      </c>
      <c r="S11" s="28">
        <v>1</v>
      </c>
      <c r="T11" s="28">
        <v>13</v>
      </c>
      <c r="U11" s="31"/>
      <c r="V11" s="31"/>
      <c r="W11" s="31"/>
      <c r="X11" s="31"/>
      <c r="Y11" s="31"/>
      <c r="Z11" s="28"/>
      <c r="AA11" s="28"/>
      <c r="AB11" s="29"/>
      <c r="AC11" s="28"/>
      <c r="AD11" s="28"/>
      <c r="AE11" s="28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28">
        <v>2007</v>
      </c>
      <c r="C12" s="28" t="s">
        <v>35</v>
      </c>
      <c r="D12" s="29" t="s">
        <v>44</v>
      </c>
      <c r="E12" s="28">
        <v>20</v>
      </c>
      <c r="F12" s="28">
        <v>0</v>
      </c>
      <c r="G12" s="28">
        <v>5</v>
      </c>
      <c r="H12" s="28">
        <v>4</v>
      </c>
      <c r="I12" s="28">
        <v>34</v>
      </c>
      <c r="J12" s="28">
        <v>10</v>
      </c>
      <c r="K12" s="28">
        <v>5</v>
      </c>
      <c r="L12" s="28">
        <v>14</v>
      </c>
      <c r="M12" s="28">
        <v>5</v>
      </c>
      <c r="N12" s="30">
        <v>0.37359999999999999</v>
      </c>
      <c r="O12" s="26">
        <f t="shared" si="0"/>
        <v>91.006423982869379</v>
      </c>
      <c r="P12" s="28">
        <v>7</v>
      </c>
      <c r="Q12" s="28">
        <v>0</v>
      </c>
      <c r="R12" s="28">
        <v>1</v>
      </c>
      <c r="S12" s="28">
        <v>1</v>
      </c>
      <c r="T12" s="28">
        <v>10</v>
      </c>
      <c r="U12" s="31"/>
      <c r="V12" s="31"/>
      <c r="W12" s="31"/>
      <c r="X12" s="31"/>
      <c r="Y12" s="31"/>
      <c r="Z12" s="28"/>
      <c r="AA12" s="28"/>
      <c r="AB12" s="29"/>
      <c r="AC12" s="28"/>
      <c r="AD12" s="28"/>
      <c r="AE12" s="28"/>
      <c r="AF12" s="24"/>
      <c r="AG12" s="25"/>
      <c r="AH12" s="25"/>
      <c r="AI12" s="25"/>
      <c r="AJ12" s="25"/>
      <c r="AK12" s="8"/>
    </row>
    <row r="13" spans="1:37" s="10" customFormat="1" ht="15" customHeight="1" x14ac:dyDescent="0.2">
      <c r="A13" s="1"/>
      <c r="B13" s="28">
        <v>2008</v>
      </c>
      <c r="C13" s="28" t="s">
        <v>39</v>
      </c>
      <c r="D13" s="29" t="s">
        <v>44</v>
      </c>
      <c r="E13" s="28">
        <v>20</v>
      </c>
      <c r="F13" s="28">
        <v>0</v>
      </c>
      <c r="G13" s="28">
        <v>7</v>
      </c>
      <c r="H13" s="28">
        <v>3</v>
      </c>
      <c r="I13" s="28">
        <v>55</v>
      </c>
      <c r="J13" s="28">
        <v>9</v>
      </c>
      <c r="K13" s="28">
        <v>13</v>
      </c>
      <c r="L13" s="28">
        <v>26</v>
      </c>
      <c r="M13" s="28">
        <v>7</v>
      </c>
      <c r="N13" s="30">
        <v>0.47</v>
      </c>
      <c r="O13" s="26">
        <f t="shared" si="0"/>
        <v>117.02127659574468</v>
      </c>
      <c r="P13" s="28">
        <v>7</v>
      </c>
      <c r="Q13" s="28">
        <v>0</v>
      </c>
      <c r="R13" s="28">
        <v>1</v>
      </c>
      <c r="S13" s="28">
        <v>1</v>
      </c>
      <c r="T13" s="28">
        <v>11</v>
      </c>
      <c r="U13" s="31"/>
      <c r="V13" s="31"/>
      <c r="W13" s="31"/>
      <c r="X13" s="31"/>
      <c r="Y13" s="31"/>
      <c r="Z13" s="28"/>
      <c r="AA13" s="28"/>
      <c r="AB13" s="28"/>
      <c r="AC13" s="28"/>
      <c r="AD13" s="28"/>
      <c r="AE13" s="28"/>
      <c r="AF13" s="24"/>
      <c r="AG13" s="9"/>
      <c r="AH13" s="25"/>
      <c r="AI13" s="25"/>
      <c r="AJ13" s="25"/>
      <c r="AK13" s="8"/>
    </row>
    <row r="14" spans="1:37" ht="15" customHeight="1" x14ac:dyDescent="0.2">
      <c r="A14" s="1"/>
      <c r="B14" s="28">
        <v>2009</v>
      </c>
      <c r="C14" s="28" t="s">
        <v>35</v>
      </c>
      <c r="D14" s="29" t="s">
        <v>36</v>
      </c>
      <c r="E14" s="28">
        <v>24</v>
      </c>
      <c r="F14" s="28">
        <v>0</v>
      </c>
      <c r="G14" s="28">
        <v>19</v>
      </c>
      <c r="H14" s="28">
        <v>3</v>
      </c>
      <c r="I14" s="28">
        <v>77</v>
      </c>
      <c r="J14" s="28">
        <v>9</v>
      </c>
      <c r="K14" s="28">
        <v>18</v>
      </c>
      <c r="L14" s="28">
        <v>31</v>
      </c>
      <c r="M14" s="28">
        <v>19</v>
      </c>
      <c r="N14" s="30">
        <v>0.46100000000000002</v>
      </c>
      <c r="O14" s="26">
        <f t="shared" si="0"/>
        <v>167.02819956616051</v>
      </c>
      <c r="P14" s="28">
        <v>3</v>
      </c>
      <c r="Q14" s="28">
        <v>0</v>
      </c>
      <c r="R14" s="28">
        <v>1</v>
      </c>
      <c r="S14" s="28">
        <v>0</v>
      </c>
      <c r="T14" s="28">
        <v>6</v>
      </c>
      <c r="U14" s="31"/>
      <c r="V14" s="31"/>
      <c r="W14" s="31"/>
      <c r="X14" s="31"/>
      <c r="Y14" s="31"/>
      <c r="Z14" s="28"/>
      <c r="AA14" s="28"/>
      <c r="AB14" s="28"/>
      <c r="AC14" s="28"/>
      <c r="AD14" s="28"/>
      <c r="AE14" s="28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28">
        <v>2010</v>
      </c>
      <c r="C15" s="28" t="s">
        <v>38</v>
      </c>
      <c r="D15" s="35" t="s">
        <v>36</v>
      </c>
      <c r="E15" s="28">
        <v>24</v>
      </c>
      <c r="F15" s="28">
        <v>0</v>
      </c>
      <c r="G15" s="28">
        <v>13</v>
      </c>
      <c r="H15" s="28">
        <v>1</v>
      </c>
      <c r="I15" s="28">
        <v>92</v>
      </c>
      <c r="J15" s="28">
        <v>47</v>
      </c>
      <c r="K15" s="28">
        <v>10</v>
      </c>
      <c r="L15" s="28">
        <v>22</v>
      </c>
      <c r="M15" s="28">
        <v>13</v>
      </c>
      <c r="N15" s="30">
        <v>0.58589999999999998</v>
      </c>
      <c r="O15" s="26">
        <f t="shared" si="0"/>
        <v>157.02338282983445</v>
      </c>
      <c r="P15" s="28">
        <v>9</v>
      </c>
      <c r="Q15" s="28">
        <v>0</v>
      </c>
      <c r="R15" s="28">
        <v>2</v>
      </c>
      <c r="S15" s="28">
        <v>2</v>
      </c>
      <c r="T15" s="28">
        <v>28</v>
      </c>
      <c r="U15" s="31"/>
      <c r="V15" s="31"/>
      <c r="W15" s="31"/>
      <c r="X15" s="31"/>
      <c r="Y15" s="31"/>
      <c r="Z15" s="28"/>
      <c r="AA15" s="28"/>
      <c r="AB15" s="28"/>
      <c r="AC15" s="28"/>
      <c r="AD15" s="28"/>
      <c r="AE15" s="28"/>
      <c r="AF15" s="24"/>
      <c r="AG15" s="25"/>
      <c r="AH15" s="25"/>
      <c r="AI15" s="25"/>
      <c r="AJ15" s="25"/>
      <c r="AK15" s="8"/>
    </row>
    <row r="16" spans="1:37" ht="15" customHeight="1" x14ac:dyDescent="0.2">
      <c r="A16" s="1"/>
      <c r="B16" s="28">
        <v>2011</v>
      </c>
      <c r="C16" s="28" t="s">
        <v>38</v>
      </c>
      <c r="D16" s="29" t="s">
        <v>36</v>
      </c>
      <c r="E16" s="28">
        <v>22</v>
      </c>
      <c r="F16" s="28">
        <v>1</v>
      </c>
      <c r="G16" s="28">
        <v>19</v>
      </c>
      <c r="H16" s="28">
        <v>10</v>
      </c>
      <c r="I16" s="28">
        <v>81</v>
      </c>
      <c r="J16" s="28">
        <v>21</v>
      </c>
      <c r="K16" s="28">
        <v>16</v>
      </c>
      <c r="L16" s="28">
        <v>24</v>
      </c>
      <c r="M16" s="28">
        <v>20</v>
      </c>
      <c r="N16" s="30">
        <v>0.56599999999999995</v>
      </c>
      <c r="O16" s="26">
        <f>PRODUCT(I16/N16)</f>
        <v>143.10954063604242</v>
      </c>
      <c r="P16" s="28">
        <v>11</v>
      </c>
      <c r="Q16" s="28">
        <v>0</v>
      </c>
      <c r="R16" s="28">
        <v>0</v>
      </c>
      <c r="S16" s="28">
        <v>0</v>
      </c>
      <c r="T16" s="28">
        <v>24</v>
      </c>
      <c r="U16" s="31"/>
      <c r="V16" s="31"/>
      <c r="W16" s="31"/>
      <c r="X16" s="31"/>
      <c r="Y16" s="31"/>
      <c r="Z16" s="28">
        <v>1</v>
      </c>
      <c r="AA16" s="28"/>
      <c r="AB16" s="28"/>
      <c r="AC16" s="28"/>
      <c r="AD16" s="28"/>
      <c r="AE16" s="28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28">
        <v>2012</v>
      </c>
      <c r="C17" s="28" t="s">
        <v>35</v>
      </c>
      <c r="D17" s="35" t="s">
        <v>36</v>
      </c>
      <c r="E17" s="28">
        <v>20</v>
      </c>
      <c r="F17" s="28">
        <v>0</v>
      </c>
      <c r="G17" s="28">
        <v>11</v>
      </c>
      <c r="H17" s="28">
        <v>6</v>
      </c>
      <c r="I17" s="28">
        <v>61</v>
      </c>
      <c r="J17" s="28">
        <v>19</v>
      </c>
      <c r="K17" s="28">
        <v>16</v>
      </c>
      <c r="L17" s="28">
        <v>15</v>
      </c>
      <c r="M17" s="28">
        <v>11</v>
      </c>
      <c r="N17" s="30">
        <v>0.42699999999999999</v>
      </c>
      <c r="O17" s="26">
        <f>PRODUCT(I17/N17)</f>
        <v>142.85714285714286</v>
      </c>
      <c r="P17" s="28">
        <v>3</v>
      </c>
      <c r="Q17" s="28">
        <v>1</v>
      </c>
      <c r="R17" s="28">
        <v>1</v>
      </c>
      <c r="S17" s="28">
        <v>1</v>
      </c>
      <c r="T17" s="28">
        <v>13</v>
      </c>
      <c r="U17" s="31"/>
      <c r="V17" s="31"/>
      <c r="W17" s="31"/>
      <c r="X17" s="31"/>
      <c r="Y17" s="31"/>
      <c r="Z17" s="28">
        <v>1</v>
      </c>
      <c r="AA17" s="28">
        <v>1</v>
      </c>
      <c r="AB17" s="28"/>
      <c r="AC17" s="28"/>
      <c r="AD17" s="28"/>
      <c r="AE17" s="28"/>
      <c r="AF17" s="24"/>
      <c r="AG17" s="1"/>
      <c r="AH17" s="25"/>
      <c r="AI17" s="25"/>
      <c r="AJ17" s="25"/>
      <c r="AK17" s="8"/>
    </row>
    <row r="18" spans="1:37" ht="15" customHeight="1" x14ac:dyDescent="0.2">
      <c r="A18" s="1"/>
      <c r="B18" s="17" t="s">
        <v>9</v>
      </c>
      <c r="C18" s="18"/>
      <c r="D18" s="16"/>
      <c r="E18" s="19">
        <f t="shared" ref="E18:M18" si="1">SUM(E6:E17)</f>
        <v>153</v>
      </c>
      <c r="F18" s="19">
        <f t="shared" si="1"/>
        <v>2</v>
      </c>
      <c r="G18" s="19">
        <f t="shared" si="1"/>
        <v>84</v>
      </c>
      <c r="H18" s="19">
        <f t="shared" si="1"/>
        <v>32</v>
      </c>
      <c r="I18" s="19">
        <f t="shared" si="1"/>
        <v>465</v>
      </c>
      <c r="J18" s="19">
        <f t="shared" si="1"/>
        <v>134</v>
      </c>
      <c r="K18" s="19">
        <f t="shared" si="1"/>
        <v>93</v>
      </c>
      <c r="L18" s="19">
        <f t="shared" si="1"/>
        <v>152</v>
      </c>
      <c r="M18" s="19">
        <f t="shared" si="1"/>
        <v>86</v>
      </c>
      <c r="N18" s="36">
        <f>PRODUCT(I18/O18)</f>
        <v>0.49256076135765497</v>
      </c>
      <c r="O18" s="19">
        <f>SUM(O11:O17)</f>
        <v>944.0459664677943</v>
      </c>
      <c r="P18" s="19">
        <f t="shared" ref="P18:AE18" si="2">SUM(P6:P17)</f>
        <v>47</v>
      </c>
      <c r="Q18" s="19">
        <f t="shared" si="2"/>
        <v>1</v>
      </c>
      <c r="R18" s="19">
        <f t="shared" si="2"/>
        <v>7</v>
      </c>
      <c r="S18" s="19">
        <f t="shared" si="2"/>
        <v>6</v>
      </c>
      <c r="T18" s="19">
        <f t="shared" si="2"/>
        <v>105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2</v>
      </c>
      <c r="AA18" s="19">
        <f t="shared" si="2"/>
        <v>1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1</v>
      </c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35" t="s">
        <v>2</v>
      </c>
      <c r="C19" s="37"/>
      <c r="D19" s="38">
        <f>SUM(F18:H18)+((I18-F18-G18)/3)+(E18/3)+(Z18*25)+(AA18*25)+(AB18*10)+(AC18*25)+(AD18*20)+(AE18*15)-15</f>
        <v>370.33333333333331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0"/>
      <c r="AE19" s="1"/>
      <c r="AF19" s="24"/>
      <c r="AG19" s="1"/>
      <c r="AH19" s="9"/>
      <c r="AI19" s="9"/>
      <c r="AJ19" s="9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1"/>
      <c r="Q20" s="4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1"/>
      <c r="AH20" s="25"/>
      <c r="AI20" s="25"/>
      <c r="AJ20" s="25"/>
      <c r="AK20" s="8"/>
    </row>
    <row r="21" spans="1:37" s="10" customFormat="1" ht="15" customHeight="1" x14ac:dyDescent="0.25">
      <c r="A21" s="1"/>
      <c r="B21" s="23" t="s">
        <v>16</v>
      </c>
      <c r="C21" s="43"/>
      <c r="D21" s="43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27</v>
      </c>
      <c r="L21" s="19" t="s">
        <v>28</v>
      </c>
      <c r="M21" s="19" t="s">
        <v>29</v>
      </c>
      <c r="N21" s="19" t="s">
        <v>23</v>
      </c>
      <c r="O21" s="26"/>
      <c r="P21" s="44" t="s">
        <v>34</v>
      </c>
      <c r="Q21" s="13"/>
      <c r="R21" s="13"/>
      <c r="S21" s="13"/>
      <c r="T21" s="45"/>
      <c r="U21" s="45"/>
      <c r="V21" s="45"/>
      <c r="W21" s="45"/>
      <c r="X21" s="45"/>
      <c r="Y21" s="13"/>
      <c r="Z21" s="13"/>
      <c r="AA21" s="13"/>
      <c r="AB21" s="13"/>
      <c r="AC21" s="13"/>
      <c r="AD21" s="13"/>
      <c r="AE21" s="47"/>
      <c r="AF21" s="24"/>
      <c r="AG21" s="1"/>
      <c r="AH21" s="9"/>
      <c r="AI21" s="9"/>
      <c r="AJ21" s="9"/>
      <c r="AK21" s="8"/>
    </row>
    <row r="22" spans="1:37" ht="15" customHeight="1" x14ac:dyDescent="0.2">
      <c r="A22" s="1"/>
      <c r="B22" s="44" t="s">
        <v>17</v>
      </c>
      <c r="C22" s="13"/>
      <c r="D22" s="47"/>
      <c r="E22" s="28">
        <f>PRODUCT(E18)</f>
        <v>153</v>
      </c>
      <c r="F22" s="28">
        <f>PRODUCT(F18)</f>
        <v>2</v>
      </c>
      <c r="G22" s="28">
        <f>PRODUCT(G18)</f>
        <v>84</v>
      </c>
      <c r="H22" s="28">
        <f>PRODUCT(H18)</f>
        <v>32</v>
      </c>
      <c r="I22" s="28">
        <f>PRODUCT(I18)</f>
        <v>465</v>
      </c>
      <c r="J22" s="1"/>
      <c r="K22" s="48">
        <f>PRODUCT((F22+G22)/E22)</f>
        <v>0.56209150326797386</v>
      </c>
      <c r="L22" s="48">
        <f>PRODUCT(H22/E22)</f>
        <v>0.20915032679738563</v>
      </c>
      <c r="M22" s="48">
        <f>PRODUCT(I22/E22)</f>
        <v>3.0392156862745097</v>
      </c>
      <c r="N22" s="30">
        <f>PRODUCT(N18)</f>
        <v>0.49256076135765497</v>
      </c>
      <c r="O22" s="26">
        <f>PRODUCT(O18)</f>
        <v>944.0459664677943</v>
      </c>
      <c r="P22" s="49" t="s">
        <v>21</v>
      </c>
      <c r="Q22" s="50"/>
      <c r="R22" s="51" t="s">
        <v>45</v>
      </c>
      <c r="S22" s="51"/>
      <c r="T22" s="51"/>
      <c r="U22" s="51"/>
      <c r="V22" s="51"/>
      <c r="W22" s="51"/>
      <c r="X22" s="51"/>
      <c r="Y22" s="51"/>
      <c r="Z22" s="52" t="s">
        <v>37</v>
      </c>
      <c r="AA22" s="51"/>
      <c r="AB22" s="144" t="s">
        <v>46</v>
      </c>
      <c r="AC22" s="51"/>
      <c r="AD22" s="51"/>
      <c r="AE22" s="147"/>
      <c r="AF22" s="24"/>
      <c r="AG22" s="26"/>
      <c r="AH22" s="9"/>
      <c r="AI22" s="9"/>
      <c r="AJ22" s="9"/>
      <c r="AK22" s="8"/>
    </row>
    <row r="23" spans="1:37" ht="15" customHeight="1" x14ac:dyDescent="0.2">
      <c r="A23" s="1"/>
      <c r="B23" s="53" t="s">
        <v>18</v>
      </c>
      <c r="C23" s="54"/>
      <c r="D23" s="55"/>
      <c r="E23" s="28">
        <f>SUM(P18)</f>
        <v>47</v>
      </c>
      <c r="F23" s="28">
        <f>SUM(Q18)</f>
        <v>1</v>
      </c>
      <c r="G23" s="28">
        <f>SUM(R18)</f>
        <v>7</v>
      </c>
      <c r="H23" s="28">
        <f>SUM(S18)</f>
        <v>6</v>
      </c>
      <c r="I23" s="28">
        <f>SUM(T18)</f>
        <v>105</v>
      </c>
      <c r="J23" s="1"/>
      <c r="K23" s="48">
        <f>PRODUCT((F23+G23)/E23)</f>
        <v>0.1702127659574468</v>
      </c>
      <c r="L23" s="48">
        <f>PRODUCT(H23/E23)</f>
        <v>0.1276595744680851</v>
      </c>
      <c r="M23" s="48">
        <f>PRODUCT(I23/E23)</f>
        <v>2.2340425531914891</v>
      </c>
      <c r="N23" s="30">
        <v>0.38</v>
      </c>
      <c r="O23" s="26">
        <f>PRODUCT(I23/N23)</f>
        <v>276.31578947368422</v>
      </c>
      <c r="P23" s="56" t="s">
        <v>103</v>
      </c>
      <c r="Q23" s="57"/>
      <c r="R23" s="58" t="s">
        <v>47</v>
      </c>
      <c r="S23" s="58"/>
      <c r="T23" s="58"/>
      <c r="U23" s="58"/>
      <c r="V23" s="58"/>
      <c r="W23" s="58"/>
      <c r="X23" s="58"/>
      <c r="Y23" s="58"/>
      <c r="Z23" s="59" t="s">
        <v>48</v>
      </c>
      <c r="AA23" s="58"/>
      <c r="AB23" s="145" t="s">
        <v>49</v>
      </c>
      <c r="AC23" s="58"/>
      <c r="AD23" s="58"/>
      <c r="AE23" s="148"/>
      <c r="AF23" s="24"/>
      <c r="AG23" s="9"/>
      <c r="AH23" s="9"/>
      <c r="AI23" s="9"/>
      <c r="AJ23" s="9"/>
      <c r="AK23" s="8"/>
    </row>
    <row r="24" spans="1:37" ht="15" customHeight="1" x14ac:dyDescent="0.2">
      <c r="A24" s="1"/>
      <c r="B24" s="60" t="s">
        <v>19</v>
      </c>
      <c r="C24" s="61"/>
      <c r="D24" s="62"/>
      <c r="E24" s="31"/>
      <c r="F24" s="31"/>
      <c r="G24" s="31"/>
      <c r="H24" s="31"/>
      <c r="I24" s="31"/>
      <c r="J24" s="1"/>
      <c r="K24" s="63"/>
      <c r="L24" s="63"/>
      <c r="M24" s="63"/>
      <c r="N24" s="64"/>
      <c r="O24" s="26"/>
      <c r="P24" s="56" t="s">
        <v>104</v>
      </c>
      <c r="Q24" s="57"/>
      <c r="R24" s="58" t="s">
        <v>47</v>
      </c>
      <c r="S24" s="58"/>
      <c r="T24" s="58"/>
      <c r="U24" s="58"/>
      <c r="V24" s="58"/>
      <c r="W24" s="58"/>
      <c r="X24" s="58"/>
      <c r="Y24" s="58"/>
      <c r="Z24" s="59" t="s">
        <v>48</v>
      </c>
      <c r="AA24" s="58"/>
      <c r="AB24" s="145" t="s">
        <v>49</v>
      </c>
      <c r="AC24" s="58"/>
      <c r="AD24" s="58"/>
      <c r="AE24" s="148"/>
      <c r="AF24" s="24"/>
      <c r="AG24" s="9"/>
      <c r="AH24" s="9"/>
      <c r="AI24" s="9"/>
      <c r="AJ24" s="9"/>
      <c r="AK24" s="8"/>
    </row>
    <row r="25" spans="1:37" ht="15" customHeight="1" x14ac:dyDescent="0.2">
      <c r="A25" s="1"/>
      <c r="B25" s="65" t="s">
        <v>20</v>
      </c>
      <c r="C25" s="66"/>
      <c r="D25" s="67"/>
      <c r="E25" s="19">
        <f>SUM(E22:E24)</f>
        <v>200</v>
      </c>
      <c r="F25" s="19">
        <f>SUM(F22:F24)</f>
        <v>3</v>
      </c>
      <c r="G25" s="19">
        <f>SUM(G22:G24)</f>
        <v>91</v>
      </c>
      <c r="H25" s="19">
        <f>SUM(H22:H24)</f>
        <v>38</v>
      </c>
      <c r="I25" s="19">
        <f>SUM(I22:I24)</f>
        <v>570</v>
      </c>
      <c r="J25" s="1"/>
      <c r="K25" s="68">
        <f>PRODUCT((F25+G25)/E25)</f>
        <v>0.47</v>
      </c>
      <c r="L25" s="68">
        <f>PRODUCT(H25/E25)</f>
        <v>0.19</v>
      </c>
      <c r="M25" s="68">
        <f>PRODUCT(I25/E25)</f>
        <v>2.85</v>
      </c>
      <c r="N25" s="36">
        <f>PRODUCT(I25/O25)</f>
        <v>0.46707461719845461</v>
      </c>
      <c r="O25" s="26">
        <f>SUM(O22:O24)</f>
        <v>1220.3617559414786</v>
      </c>
      <c r="P25" s="69" t="s">
        <v>22</v>
      </c>
      <c r="Q25" s="70"/>
      <c r="R25" s="71" t="s">
        <v>50</v>
      </c>
      <c r="S25" s="71"/>
      <c r="T25" s="71"/>
      <c r="U25" s="71"/>
      <c r="V25" s="71"/>
      <c r="W25" s="71"/>
      <c r="X25" s="71"/>
      <c r="Y25" s="71"/>
      <c r="Z25" s="72" t="s">
        <v>51</v>
      </c>
      <c r="AA25" s="71"/>
      <c r="AB25" s="146" t="s">
        <v>52</v>
      </c>
      <c r="AC25" s="71"/>
      <c r="AD25" s="71"/>
      <c r="AE25" s="149"/>
      <c r="AF25" s="8"/>
      <c r="AG25" s="9"/>
      <c r="AH25" s="9"/>
      <c r="AI25" s="9"/>
      <c r="AJ25" s="9"/>
      <c r="AK25" s="8"/>
    </row>
    <row r="26" spans="1:37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6"/>
      <c r="P26" s="1"/>
      <c r="Q26" s="42"/>
      <c r="R26" s="1"/>
      <c r="S26" s="1"/>
      <c r="T26" s="26"/>
      <c r="U26" s="26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24"/>
      <c r="AG26" s="9"/>
      <c r="AH26" s="9"/>
      <c r="AI26" s="9"/>
      <c r="AJ26" s="9"/>
      <c r="AK26" s="8"/>
    </row>
    <row r="27" spans="1:37" ht="15" customHeight="1" x14ac:dyDescent="0.25">
      <c r="A27" s="1"/>
      <c r="B27" s="44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2"/>
      <c r="O27" s="12"/>
      <c r="P27" s="13"/>
      <c r="Q27" s="13"/>
      <c r="R27" s="13"/>
      <c r="S27" s="13"/>
      <c r="T27" s="12"/>
      <c r="U27" s="12"/>
      <c r="V27" s="143"/>
      <c r="W27" s="13"/>
      <c r="X27" s="13"/>
      <c r="Y27" s="13"/>
      <c r="Z27" s="13"/>
      <c r="AA27" s="13"/>
      <c r="AB27" s="13"/>
      <c r="AC27" s="13"/>
      <c r="AD27" s="13"/>
      <c r="AE27" s="47"/>
      <c r="AF27" s="24"/>
      <c r="AG27" s="9"/>
      <c r="AH27" s="9"/>
      <c r="AI27" s="9"/>
      <c r="AJ27" s="9"/>
      <c r="AK27" s="8"/>
    </row>
    <row r="28" spans="1:37" ht="15" customHeight="1" x14ac:dyDescent="0.25">
      <c r="A28" s="1"/>
      <c r="B28" s="42"/>
      <c r="C28" s="42"/>
      <c r="D28" s="42"/>
      <c r="E28" s="42"/>
      <c r="F28" s="42"/>
      <c r="G28" s="42"/>
      <c r="H28" s="42"/>
      <c r="I28" s="42"/>
      <c r="J28" s="1"/>
      <c r="K28" s="42"/>
      <c r="L28" s="42"/>
      <c r="M28" s="42"/>
      <c r="N28" s="39"/>
      <c r="O28" s="26"/>
      <c r="P28" s="1"/>
      <c r="Q28" s="42"/>
      <c r="R28" s="1"/>
      <c r="S28" s="1"/>
      <c r="T28" s="26"/>
      <c r="U28" s="26"/>
      <c r="V28" s="73"/>
      <c r="W28" s="1"/>
      <c r="X28" s="1"/>
      <c r="Y28" s="1"/>
      <c r="Z28" s="1"/>
      <c r="AA28" s="1"/>
      <c r="AB28" s="1"/>
      <c r="AC28" s="1"/>
      <c r="AD28" s="1"/>
      <c r="AE28" s="1"/>
      <c r="AF28" s="24"/>
      <c r="AG28" s="9"/>
      <c r="AH28" s="9"/>
      <c r="AI28" s="9"/>
      <c r="AJ28" s="9"/>
      <c r="AK28" s="8"/>
    </row>
    <row r="29" spans="1:37" s="74" customFormat="1" ht="15" customHeight="1" x14ac:dyDescent="0.25">
      <c r="A29" s="1"/>
      <c r="B29" s="1" t="s">
        <v>54</v>
      </c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6"/>
      <c r="P29" s="1"/>
      <c r="Q29" s="42"/>
      <c r="R29" s="1"/>
      <c r="S29" s="1"/>
      <c r="T29" s="26"/>
      <c r="U29" s="26"/>
      <c r="V29" s="7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s="74" customFormat="1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6"/>
      <c r="P30" s="1"/>
      <c r="Q30" s="42"/>
      <c r="R30" s="1"/>
      <c r="S30" s="1"/>
      <c r="T30" s="26"/>
      <c r="U30" s="26"/>
      <c r="V30" s="7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s="74" customFormat="1" ht="15" customHeight="1" x14ac:dyDescent="0.25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42"/>
      <c r="O31" s="26"/>
      <c r="P31" s="1"/>
      <c r="Q31" s="42"/>
      <c r="R31" s="1"/>
      <c r="S31" s="1"/>
      <c r="T31" s="26"/>
      <c r="U31" s="26"/>
      <c r="V31" s="7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1"/>
      <c r="D32" s="1" t="s">
        <v>58</v>
      </c>
      <c r="E32" s="1"/>
      <c r="F32" s="1"/>
      <c r="G32" s="1"/>
      <c r="H32" s="1"/>
      <c r="I32" s="1"/>
      <c r="J32" s="1"/>
      <c r="K32" s="1"/>
      <c r="L32" s="1"/>
      <c r="M32" s="1"/>
      <c r="N32" s="42"/>
      <c r="O32" s="26"/>
      <c r="P32" s="1"/>
      <c r="Q32" s="42"/>
      <c r="R32" s="1"/>
      <c r="S32" s="1"/>
      <c r="T32" s="26"/>
      <c r="U32" s="26"/>
      <c r="V32" s="7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6"/>
      <c r="P33" s="1"/>
      <c r="Q33" s="42"/>
      <c r="R33" s="1"/>
      <c r="S33" s="1"/>
      <c r="T33" s="26"/>
      <c r="U33" s="26"/>
      <c r="V33" s="7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5"/>
      <c r="N34" s="75"/>
      <c r="O34" s="26"/>
      <c r="P34" s="1"/>
      <c r="Q34" s="42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42"/>
      <c r="R35" s="1"/>
      <c r="S35" s="1"/>
      <c r="T35" s="26"/>
      <c r="U35" s="26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42"/>
      <c r="R36" s="1"/>
      <c r="S36" s="1"/>
      <c r="T36" s="26"/>
      <c r="U36" s="26"/>
      <c r="V36" s="73"/>
      <c r="W36" s="73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42"/>
      <c r="R37" s="1"/>
      <c r="S37" s="1"/>
      <c r="T37" s="26"/>
      <c r="U37" s="26"/>
      <c r="V37" s="73"/>
      <c r="W37" s="73"/>
      <c r="X37" s="26"/>
      <c r="Y37" s="26"/>
      <c r="Z37" s="26"/>
      <c r="AA37" s="26"/>
      <c r="AB37" s="26"/>
      <c r="AC37" s="26"/>
      <c r="AD37" s="26"/>
      <c r="AE37" s="26"/>
      <c r="AF37" s="8"/>
      <c r="AG37" s="9"/>
      <c r="AH37" s="9"/>
      <c r="AI37" s="9"/>
      <c r="AJ37" s="9"/>
      <c r="AK37" s="74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2"/>
      <c r="R38" s="1"/>
      <c r="S38" s="1"/>
      <c r="T38" s="26"/>
      <c r="U38" s="26"/>
      <c r="V38" s="73"/>
      <c r="W38" s="73"/>
      <c r="X38" s="26"/>
      <c r="Y38" s="26"/>
      <c r="Z38" s="26"/>
      <c r="AA38" s="26"/>
      <c r="AB38" s="26"/>
      <c r="AC38" s="26"/>
      <c r="AD38" s="26"/>
      <c r="AE38" s="26"/>
      <c r="AF38" s="8"/>
      <c r="AG38" s="9"/>
      <c r="AH38" s="9"/>
      <c r="AI38" s="9"/>
      <c r="AJ38" s="9"/>
      <c r="AK38" s="74"/>
    </row>
    <row r="39" spans="1:37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6"/>
      <c r="P39" s="1"/>
      <c r="Q39" s="42"/>
      <c r="R39" s="1"/>
      <c r="S39" s="1"/>
      <c r="T39" s="26"/>
      <c r="U39" s="26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</row>
    <row r="40" spans="1:37" ht="15" customHeight="1" x14ac:dyDescent="0.25">
      <c r="A40" s="76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5"/>
      <c r="N40" s="39"/>
      <c r="O40" s="26"/>
      <c r="P40" s="1"/>
      <c r="Q40" s="42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</row>
    <row r="41" spans="1:37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6"/>
      <c r="P41" s="1"/>
      <c r="Q41" s="42"/>
      <c r="R41" s="1"/>
      <c r="S41" s="1"/>
      <c r="T41" s="26"/>
      <c r="U41" s="26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</row>
    <row r="42" spans="1:37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6"/>
      <c r="P42" s="1"/>
      <c r="Q42" s="42"/>
      <c r="R42" s="1"/>
      <c r="S42" s="1"/>
      <c r="T42" s="26"/>
      <c r="U42" s="26"/>
      <c r="V42" s="73"/>
      <c r="W42" s="73"/>
      <c r="X42" s="26"/>
      <c r="Y42" s="26"/>
      <c r="Z42" s="26"/>
      <c r="AA42" s="26"/>
      <c r="AB42" s="26"/>
      <c r="AC42" s="26"/>
      <c r="AD42" s="26"/>
      <c r="AE42" s="26"/>
      <c r="AF42" s="8"/>
      <c r="AG42" s="9"/>
    </row>
    <row r="43" spans="1:37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2"/>
      <c r="R43" s="1"/>
      <c r="S43" s="1"/>
      <c r="T43" s="26"/>
      <c r="U43" s="26"/>
      <c r="V43" s="73"/>
      <c r="W43" s="73"/>
      <c r="X43" s="26"/>
      <c r="Y43" s="26"/>
      <c r="Z43" s="26"/>
      <c r="AA43" s="26"/>
      <c r="AB43" s="26"/>
      <c r="AC43" s="26"/>
      <c r="AD43" s="26"/>
      <c r="AE43" s="26"/>
      <c r="AF43" s="8"/>
      <c r="AG43" s="9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2"/>
      <c r="R44" s="1"/>
      <c r="S44" s="1"/>
      <c r="T44" s="26"/>
      <c r="U44" s="26"/>
      <c r="V44" s="73"/>
      <c r="W44" s="73"/>
      <c r="X44" s="26"/>
      <c r="Y44" s="26"/>
      <c r="Z44" s="26"/>
      <c r="AA44" s="26"/>
      <c r="AB44" s="26"/>
      <c r="AC44" s="26"/>
      <c r="AD44" s="26"/>
      <c r="AE44" s="26"/>
      <c r="AF44" s="8"/>
      <c r="AG44" s="9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2"/>
      <c r="R45" s="1"/>
      <c r="S45" s="1"/>
      <c r="T45" s="26"/>
      <c r="U45" s="26"/>
      <c r="V45" s="73"/>
      <c r="W45" s="73"/>
      <c r="X45" s="26"/>
      <c r="Y45" s="26"/>
      <c r="Z45" s="26"/>
      <c r="AA45" s="26"/>
      <c r="AB45" s="26"/>
      <c r="AC45" s="26"/>
      <c r="AD45" s="26"/>
      <c r="AE45" s="26"/>
      <c r="AF45" s="8"/>
      <c r="AG45" s="9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2"/>
      <c r="R46" s="1"/>
      <c r="S46" s="1"/>
      <c r="T46" s="26"/>
      <c r="U46" s="26"/>
      <c r="V46" s="73"/>
      <c r="W46" s="73"/>
      <c r="X46" s="26"/>
      <c r="Y46" s="26"/>
      <c r="Z46" s="26"/>
      <c r="AA46" s="26"/>
      <c r="AB46" s="26"/>
      <c r="AC46" s="26"/>
      <c r="AD46" s="26"/>
      <c r="AE46" s="26"/>
      <c r="AF46" s="8"/>
      <c r="AG46" s="9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2"/>
      <c r="R47" s="1"/>
      <c r="S47" s="1"/>
      <c r="T47" s="26"/>
      <c r="U47" s="26"/>
      <c r="V47" s="73"/>
      <c r="W47" s="73"/>
      <c r="X47" s="26"/>
      <c r="Y47" s="26"/>
      <c r="Z47" s="26"/>
      <c r="AA47" s="26"/>
      <c r="AB47" s="26"/>
      <c r="AC47" s="26"/>
      <c r="AD47" s="26"/>
      <c r="AE47" s="26"/>
      <c r="AF47" s="8"/>
      <c r="AG47" s="9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2"/>
      <c r="R48" s="1"/>
      <c r="S48" s="1"/>
      <c r="T48" s="26"/>
      <c r="U48" s="26"/>
      <c r="V48" s="73"/>
      <c r="W48" s="73"/>
      <c r="X48" s="26"/>
      <c r="Y48" s="26"/>
      <c r="Z48" s="26"/>
      <c r="AA48" s="26"/>
      <c r="AB48" s="26"/>
      <c r="AC48" s="26"/>
      <c r="AD48" s="26"/>
      <c r="AE48" s="26"/>
      <c r="AF48" s="8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2"/>
      <c r="R49" s="1"/>
      <c r="S49" s="1"/>
      <c r="T49" s="26"/>
      <c r="U49" s="26"/>
      <c r="V49" s="73"/>
      <c r="W49" s="73"/>
      <c r="X49" s="26"/>
      <c r="Y49" s="26"/>
      <c r="Z49" s="26"/>
      <c r="AA49" s="26"/>
      <c r="AB49" s="26"/>
      <c r="AC49" s="26"/>
      <c r="AD49" s="26"/>
      <c r="AE49" s="2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2"/>
      <c r="R50" s="1"/>
      <c r="S50" s="1"/>
      <c r="T50" s="26"/>
      <c r="U50" s="26"/>
      <c r="V50" s="73"/>
      <c r="W50" s="73"/>
      <c r="X50" s="26"/>
      <c r="Y50" s="26"/>
      <c r="Z50" s="26"/>
      <c r="AA50" s="26"/>
      <c r="AB50" s="26"/>
      <c r="AC50" s="26"/>
      <c r="AD50" s="26"/>
      <c r="AE50" s="2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2"/>
      <c r="R51" s="1"/>
      <c r="S51" s="1"/>
      <c r="T51" s="26"/>
      <c r="U51" s="26"/>
      <c r="V51" s="73"/>
      <c r="W51" s="73"/>
      <c r="X51" s="26"/>
      <c r="Y51" s="26"/>
      <c r="Z51" s="26"/>
      <c r="AA51" s="26"/>
      <c r="AB51" s="26"/>
      <c r="AC51" s="26"/>
      <c r="AD51" s="26"/>
      <c r="AE51" s="26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77"/>
      <c r="M52" s="77"/>
      <c r="N52" s="77"/>
      <c r="O52" s="41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42"/>
      <c r="R53" s="1"/>
      <c r="S53" s="1"/>
      <c r="T53" s="26"/>
      <c r="U53" s="26"/>
      <c r="V53" s="73"/>
      <c r="W53" s="73"/>
      <c r="X53" s="26"/>
      <c r="Y53" s="26"/>
      <c r="Z53" s="26"/>
      <c r="AA53" s="26"/>
      <c r="AB53" s="26"/>
      <c r="AC53" s="26"/>
      <c r="AD53" s="26"/>
      <c r="AE53" s="26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77"/>
      <c r="M54" s="77"/>
      <c r="N54" s="77"/>
      <c r="O54" s="41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7"/>
      <c r="M55" s="77"/>
      <c r="N55" s="77"/>
      <c r="O55" s="41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7"/>
      <c r="M56" s="77"/>
      <c r="N56" s="77"/>
      <c r="O56" s="41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7"/>
      <c r="M57" s="77"/>
      <c r="N57" s="77"/>
      <c r="O57" s="41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7"/>
      <c r="M58" s="77"/>
      <c r="N58" s="77"/>
      <c r="O58" s="41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7"/>
      <c r="M59" s="77"/>
      <c r="N59" s="77"/>
      <c r="O59" s="41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7"/>
      <c r="M60" s="77"/>
      <c r="N60" s="77"/>
      <c r="O60" s="41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7"/>
      <c r="M61" s="77"/>
      <c r="N61" s="77"/>
      <c r="O61" s="41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7"/>
      <c r="M62" s="77"/>
      <c r="N62" s="77"/>
      <c r="O62" s="41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7"/>
      <c r="M63" s="77"/>
      <c r="N63" s="77"/>
      <c r="O63" s="41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7"/>
      <c r="M64" s="77"/>
      <c r="N64" s="77"/>
      <c r="O64" s="41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7"/>
      <c r="M65" s="77"/>
      <c r="N65" s="77"/>
      <c r="O65" s="41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7"/>
      <c r="M66" s="77"/>
      <c r="N66" s="77"/>
      <c r="O66" s="41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7"/>
      <c r="M67" s="77"/>
      <c r="N67" s="77"/>
      <c r="O67" s="41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7"/>
      <c r="M68" s="77"/>
      <c r="N68" s="77"/>
      <c r="O68" s="41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7"/>
      <c r="M69" s="77"/>
      <c r="N69" s="77"/>
      <c r="O69" s="41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7"/>
      <c r="M70" s="77"/>
      <c r="N70" s="77"/>
      <c r="O70" s="41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7"/>
      <c r="M71" s="77"/>
      <c r="N71" s="77"/>
      <c r="O71" s="41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7"/>
      <c r="M72" s="77"/>
      <c r="N72" s="77"/>
      <c r="O72" s="41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7"/>
      <c r="M73" s="77"/>
      <c r="N73" s="77"/>
      <c r="O73" s="41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7"/>
      <c r="M74" s="77"/>
      <c r="N74" s="77"/>
      <c r="O74" s="41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7"/>
      <c r="M75" s="77"/>
      <c r="N75" s="77"/>
      <c r="O75" s="41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7"/>
      <c r="M76" s="77"/>
      <c r="N76" s="77"/>
      <c r="O76" s="41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7"/>
      <c r="M77" s="77"/>
      <c r="N77" s="77"/>
      <c r="O77" s="41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7"/>
      <c r="M78" s="77"/>
      <c r="N78" s="77"/>
      <c r="O78" s="41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7"/>
      <c r="M79" s="77"/>
      <c r="N79" s="77"/>
      <c r="O79" s="41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8"/>
      <c r="AG79" s="9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7"/>
      <c r="M80" s="77"/>
      <c r="N80" s="77"/>
      <c r="O80" s="41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8"/>
      <c r="AG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24" customWidth="1"/>
    <col min="3" max="3" width="24.28515625" style="77" customWidth="1"/>
    <col min="4" max="4" width="10.5703125" style="125" customWidth="1"/>
    <col min="5" max="5" width="10.28515625" style="125" customWidth="1"/>
    <col min="6" max="6" width="0.7109375" style="41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178" customWidth="1"/>
    <col min="22" max="22" width="11" style="77" customWidth="1"/>
    <col min="23" max="23" width="22.140625" style="125" customWidth="1"/>
    <col min="24" max="24" width="9.42578125" style="77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8" t="s">
        <v>85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69"/>
      <c r="R1" s="169"/>
      <c r="S1" s="169"/>
      <c r="T1" s="169"/>
      <c r="U1" s="169"/>
      <c r="V1" s="87"/>
      <c r="W1" s="88"/>
      <c r="X1" s="85"/>
      <c r="Y1" s="89"/>
      <c r="Z1" s="89"/>
      <c r="AA1" s="89"/>
      <c r="AB1" s="89"/>
      <c r="AC1" s="89"/>
      <c r="AD1" s="89"/>
    </row>
    <row r="2" spans="1:32" x14ac:dyDescent="0.25">
      <c r="A2" s="8"/>
      <c r="B2" s="11" t="s">
        <v>40</v>
      </c>
      <c r="C2" s="4" t="s">
        <v>53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70"/>
      <c r="R2" s="170"/>
      <c r="S2" s="170"/>
      <c r="T2" s="170"/>
      <c r="U2" s="170"/>
      <c r="V2" s="12"/>
      <c r="W2" s="90"/>
      <c r="X2" s="46"/>
      <c r="Y2" s="89"/>
      <c r="Z2" s="89"/>
      <c r="AA2" s="89"/>
      <c r="AB2" s="89"/>
      <c r="AC2" s="89"/>
      <c r="AD2" s="89"/>
    </row>
    <row r="3" spans="1:32" x14ac:dyDescent="0.25">
      <c r="A3" s="8"/>
      <c r="B3" s="92" t="s">
        <v>84</v>
      </c>
      <c r="C3" s="23" t="s">
        <v>62</v>
      </c>
      <c r="D3" s="93" t="s">
        <v>63</v>
      </c>
      <c r="E3" s="94" t="s">
        <v>1</v>
      </c>
      <c r="F3" s="26"/>
      <c r="G3" s="95" t="s">
        <v>64</v>
      </c>
      <c r="H3" s="96" t="s">
        <v>65</v>
      </c>
      <c r="I3" s="96" t="s">
        <v>32</v>
      </c>
      <c r="J3" s="18" t="s">
        <v>66</v>
      </c>
      <c r="K3" s="97" t="s">
        <v>67</v>
      </c>
      <c r="L3" s="97" t="s">
        <v>68</v>
      </c>
      <c r="M3" s="95" t="s">
        <v>69</v>
      </c>
      <c r="N3" s="95" t="s">
        <v>31</v>
      </c>
      <c r="O3" s="96" t="s">
        <v>70</v>
      </c>
      <c r="P3" s="95" t="s">
        <v>65</v>
      </c>
      <c r="Q3" s="171" t="s">
        <v>3</v>
      </c>
      <c r="R3" s="171">
        <v>1</v>
      </c>
      <c r="S3" s="171">
        <v>2</v>
      </c>
      <c r="T3" s="171">
        <v>3</v>
      </c>
      <c r="U3" s="171" t="s">
        <v>71</v>
      </c>
      <c r="V3" s="18" t="s">
        <v>23</v>
      </c>
      <c r="W3" s="17" t="s">
        <v>72</v>
      </c>
      <c r="X3" s="17" t="s">
        <v>73</v>
      </c>
      <c r="Y3" s="89"/>
      <c r="Z3" s="89"/>
      <c r="AA3" s="89"/>
      <c r="AB3" s="89"/>
      <c r="AC3" s="89"/>
      <c r="AD3" s="89"/>
    </row>
    <row r="4" spans="1:32" x14ac:dyDescent="0.25">
      <c r="A4" s="127"/>
      <c r="B4" s="164" t="s">
        <v>76</v>
      </c>
      <c r="C4" s="99" t="s">
        <v>77</v>
      </c>
      <c r="D4" s="98" t="s">
        <v>74</v>
      </c>
      <c r="E4" s="165" t="s">
        <v>36</v>
      </c>
      <c r="F4" s="166"/>
      <c r="G4" s="100"/>
      <c r="H4" s="100"/>
      <c r="I4" s="100">
        <v>1</v>
      </c>
      <c r="J4" s="101" t="s">
        <v>70</v>
      </c>
      <c r="K4" s="101">
        <v>7</v>
      </c>
      <c r="L4" s="100"/>
      <c r="M4" s="100">
        <v>1</v>
      </c>
      <c r="N4" s="100"/>
      <c r="O4" s="100"/>
      <c r="P4" s="100"/>
      <c r="Q4" s="103" t="s">
        <v>116</v>
      </c>
      <c r="R4" s="103" t="s">
        <v>108</v>
      </c>
      <c r="S4" s="103" t="s">
        <v>117</v>
      </c>
      <c r="T4" s="167"/>
      <c r="U4" s="167"/>
      <c r="V4" s="102">
        <v>0.66666666666666663</v>
      </c>
      <c r="W4" s="168" t="s">
        <v>78</v>
      </c>
      <c r="X4" s="103" t="s">
        <v>79</v>
      </c>
      <c r="Y4" s="89"/>
      <c r="Z4" s="89"/>
      <c r="AA4" s="89"/>
      <c r="AB4" s="89"/>
      <c r="AC4" s="89"/>
      <c r="AD4" s="89"/>
    </row>
    <row r="5" spans="1:32" x14ac:dyDescent="0.25">
      <c r="A5" s="127"/>
      <c r="B5" s="164" t="s">
        <v>118</v>
      </c>
      <c r="C5" s="99" t="s">
        <v>80</v>
      </c>
      <c r="D5" s="98" t="s">
        <v>74</v>
      </c>
      <c r="E5" s="165" t="s">
        <v>36</v>
      </c>
      <c r="F5" s="166"/>
      <c r="G5" s="100"/>
      <c r="H5" s="100"/>
      <c r="I5" s="100">
        <v>1</v>
      </c>
      <c r="J5" s="101"/>
      <c r="K5" s="101" t="s">
        <v>86</v>
      </c>
      <c r="L5" s="100"/>
      <c r="M5" s="100">
        <v>1</v>
      </c>
      <c r="N5" s="100"/>
      <c r="O5" s="100"/>
      <c r="P5" s="100"/>
      <c r="Q5" s="103" t="s">
        <v>107</v>
      </c>
      <c r="R5" s="103" t="s">
        <v>115</v>
      </c>
      <c r="S5" s="103" t="s">
        <v>114</v>
      </c>
      <c r="T5" s="167"/>
      <c r="U5" s="167"/>
      <c r="V5" s="102">
        <v>0.25</v>
      </c>
      <c r="W5" s="168" t="s">
        <v>81</v>
      </c>
      <c r="X5" s="103" t="s">
        <v>82</v>
      </c>
      <c r="Y5" s="89"/>
      <c r="Z5" s="89"/>
      <c r="AA5" s="89"/>
      <c r="AB5" s="89"/>
      <c r="AC5" s="89"/>
      <c r="AD5" s="89"/>
    </row>
    <row r="6" spans="1:32" x14ac:dyDescent="0.25">
      <c r="A6" s="24"/>
      <c r="B6" s="23" t="s">
        <v>9</v>
      </c>
      <c r="C6" s="18"/>
      <c r="D6" s="17"/>
      <c r="E6" s="104"/>
      <c r="F6" s="105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07" t="s">
        <v>119</v>
      </c>
      <c r="R6" s="107" t="s">
        <v>120</v>
      </c>
      <c r="S6" s="107" t="s">
        <v>121</v>
      </c>
      <c r="T6" s="107"/>
      <c r="U6" s="107"/>
      <c r="V6" s="36">
        <v>0.42899999999999999</v>
      </c>
      <c r="W6" s="106"/>
      <c r="X6" s="107"/>
      <c r="Y6" s="89"/>
      <c r="Z6" s="89"/>
      <c r="AA6" s="89"/>
      <c r="AB6" s="89"/>
      <c r="AC6" s="89"/>
      <c r="AD6" s="89"/>
    </row>
    <row r="7" spans="1:32" x14ac:dyDescent="0.25">
      <c r="A7" s="24"/>
      <c r="B7" s="108" t="s">
        <v>75</v>
      </c>
      <c r="C7" s="109" t="s">
        <v>83</v>
      </c>
      <c r="D7" s="110"/>
      <c r="E7" s="111"/>
      <c r="F7" s="112"/>
      <c r="G7" s="113"/>
      <c r="H7" s="113"/>
      <c r="I7" s="113"/>
      <c r="J7" s="114"/>
      <c r="K7" s="114"/>
      <c r="L7" s="114"/>
      <c r="M7" s="113"/>
      <c r="N7" s="113"/>
      <c r="O7" s="113"/>
      <c r="P7" s="113"/>
      <c r="Q7" s="172"/>
      <c r="R7" s="172"/>
      <c r="S7" s="172"/>
      <c r="T7" s="172"/>
      <c r="U7" s="172"/>
      <c r="V7" s="113"/>
      <c r="W7" s="110"/>
      <c r="X7" s="115"/>
      <c r="Y7" s="89"/>
      <c r="Z7" s="89"/>
      <c r="AA7" s="89"/>
      <c r="AB7" s="89"/>
      <c r="AC7" s="89"/>
      <c r="AD7" s="89"/>
    </row>
    <row r="8" spans="1:32" x14ac:dyDescent="0.25">
      <c r="A8" s="24"/>
      <c r="B8" s="116"/>
      <c r="C8" s="117"/>
      <c r="D8" s="117"/>
      <c r="E8" s="118"/>
      <c r="F8" s="118"/>
      <c r="G8" s="119"/>
      <c r="H8" s="120"/>
      <c r="I8" s="118"/>
      <c r="J8" s="120"/>
      <c r="K8" s="120"/>
      <c r="L8" s="120"/>
      <c r="M8" s="120"/>
      <c r="N8" s="120"/>
      <c r="O8" s="120"/>
      <c r="P8" s="120"/>
      <c r="Q8" s="173"/>
      <c r="R8" s="173"/>
      <c r="S8" s="173"/>
      <c r="T8" s="173"/>
      <c r="U8" s="173"/>
      <c r="V8" s="120"/>
      <c r="W8" s="120"/>
      <c r="X8" s="121"/>
      <c r="Y8" s="89"/>
      <c r="Z8" s="89"/>
      <c r="AA8" s="89"/>
      <c r="AB8" s="89"/>
      <c r="AC8" s="89"/>
      <c r="AD8" s="89"/>
    </row>
    <row r="9" spans="1:32" x14ac:dyDescent="0.25">
      <c r="A9" s="8"/>
      <c r="B9" s="92" t="s">
        <v>87</v>
      </c>
      <c r="C9" s="23" t="s">
        <v>62</v>
      </c>
      <c r="D9" s="93" t="s">
        <v>63</v>
      </c>
      <c r="E9" s="94" t="s">
        <v>1</v>
      </c>
      <c r="F9" s="26"/>
      <c r="G9" s="95" t="s">
        <v>64</v>
      </c>
      <c r="H9" s="96" t="s">
        <v>65</v>
      </c>
      <c r="I9" s="96" t="s">
        <v>32</v>
      </c>
      <c r="J9" s="18" t="s">
        <v>66</v>
      </c>
      <c r="K9" s="97" t="s">
        <v>67</v>
      </c>
      <c r="L9" s="97" t="s">
        <v>68</v>
      </c>
      <c r="M9" s="95" t="s">
        <v>69</v>
      </c>
      <c r="N9" s="95" t="s">
        <v>31</v>
      </c>
      <c r="O9" s="96" t="s">
        <v>70</v>
      </c>
      <c r="P9" s="95" t="s">
        <v>65</v>
      </c>
      <c r="Q9" s="171" t="s">
        <v>3</v>
      </c>
      <c r="R9" s="171">
        <v>1</v>
      </c>
      <c r="S9" s="171">
        <v>2</v>
      </c>
      <c r="T9" s="171">
        <v>3</v>
      </c>
      <c r="U9" s="171" t="s">
        <v>71</v>
      </c>
      <c r="V9" s="18" t="s">
        <v>23</v>
      </c>
      <c r="W9" s="17" t="s">
        <v>72</v>
      </c>
      <c r="X9" s="17" t="s">
        <v>73</v>
      </c>
      <c r="Y9" s="89"/>
      <c r="Z9" s="89"/>
      <c r="AA9" s="89"/>
      <c r="AB9" s="89"/>
      <c r="AC9" s="89"/>
      <c r="AD9" s="89"/>
    </row>
    <row r="10" spans="1:32" x14ac:dyDescent="0.25">
      <c r="A10" s="8"/>
      <c r="B10" s="150" t="s">
        <v>94</v>
      </c>
      <c r="C10" s="151" t="s">
        <v>106</v>
      </c>
      <c r="D10" s="33" t="s">
        <v>88</v>
      </c>
      <c r="E10" s="140" t="s">
        <v>41</v>
      </c>
      <c r="F10" s="152"/>
      <c r="G10" s="32"/>
      <c r="H10" s="32"/>
      <c r="I10" s="32">
        <v>1</v>
      </c>
      <c r="J10" s="130"/>
      <c r="K10" s="130" t="s">
        <v>86</v>
      </c>
      <c r="L10" s="32"/>
      <c r="M10" s="32">
        <v>1</v>
      </c>
      <c r="N10" s="32"/>
      <c r="O10" s="129">
        <v>1</v>
      </c>
      <c r="P10" s="129">
        <v>1</v>
      </c>
      <c r="Q10" s="153" t="s">
        <v>107</v>
      </c>
      <c r="R10" s="153"/>
      <c r="S10" s="153" t="s">
        <v>108</v>
      </c>
      <c r="T10" s="153"/>
      <c r="U10" s="153" t="s">
        <v>109</v>
      </c>
      <c r="V10" s="131">
        <v>0.25</v>
      </c>
      <c r="W10" s="154" t="s">
        <v>95</v>
      </c>
      <c r="X10" s="141" t="s">
        <v>96</v>
      </c>
      <c r="Y10" s="89"/>
      <c r="Z10" s="89"/>
      <c r="AA10" s="89"/>
      <c r="AB10" s="89"/>
      <c r="AC10" s="89"/>
      <c r="AD10" s="89"/>
    </row>
    <row r="11" spans="1:32" x14ac:dyDescent="0.25">
      <c r="A11" s="8"/>
      <c r="B11" s="150" t="s">
        <v>97</v>
      </c>
      <c r="C11" s="151" t="s">
        <v>110</v>
      </c>
      <c r="D11" s="33" t="s">
        <v>88</v>
      </c>
      <c r="E11" s="140" t="s">
        <v>41</v>
      </c>
      <c r="F11" s="152"/>
      <c r="G11" s="32">
        <v>1</v>
      </c>
      <c r="H11" s="32"/>
      <c r="I11" s="32"/>
      <c r="J11" s="130"/>
      <c r="K11" s="32" t="s">
        <v>86</v>
      </c>
      <c r="L11" s="32"/>
      <c r="M11" s="32">
        <v>1</v>
      </c>
      <c r="N11" s="32"/>
      <c r="O11" s="129"/>
      <c r="P11" s="129">
        <v>1</v>
      </c>
      <c r="Q11" s="153" t="s">
        <v>111</v>
      </c>
      <c r="R11" s="153"/>
      <c r="S11" s="153"/>
      <c r="T11" s="153" t="s">
        <v>112</v>
      </c>
      <c r="U11" s="153" t="s">
        <v>108</v>
      </c>
      <c r="V11" s="131">
        <v>0.71399999999999997</v>
      </c>
      <c r="W11" s="154" t="s">
        <v>98</v>
      </c>
      <c r="X11" s="141" t="s">
        <v>99</v>
      </c>
      <c r="Y11" s="89"/>
      <c r="Z11" s="89"/>
      <c r="AA11" s="89"/>
      <c r="AB11" s="89"/>
      <c r="AC11" s="89"/>
      <c r="AD11" s="89"/>
    </row>
    <row r="12" spans="1:32" x14ac:dyDescent="0.25">
      <c r="A12" s="24"/>
      <c r="B12" s="23" t="s">
        <v>9</v>
      </c>
      <c r="C12" s="18"/>
      <c r="D12" s="17"/>
      <c r="E12" s="104"/>
      <c r="F12" s="105"/>
      <c r="G12" s="19">
        <f>SUM(G10:G11)</f>
        <v>1</v>
      </c>
      <c r="H12" s="19"/>
      <c r="I12" s="19">
        <f>SUM(I10:I11)</f>
        <v>1</v>
      </c>
      <c r="J12" s="18"/>
      <c r="K12" s="18"/>
      <c r="L12" s="18"/>
      <c r="M12" s="19">
        <f t="shared" ref="M12:U12" si="1">SUM(M10:M11)</f>
        <v>2</v>
      </c>
      <c r="N12" s="19"/>
      <c r="O12" s="19">
        <f t="shared" si="1"/>
        <v>1</v>
      </c>
      <c r="P12" s="19">
        <f t="shared" si="1"/>
        <v>2</v>
      </c>
      <c r="Q12" s="107" t="s">
        <v>122</v>
      </c>
      <c r="R12" s="107"/>
      <c r="S12" s="107" t="s">
        <v>108</v>
      </c>
      <c r="T12" s="107" t="s">
        <v>112</v>
      </c>
      <c r="U12" s="107" t="s">
        <v>107</v>
      </c>
      <c r="V12" s="36">
        <v>0.54500000000000004</v>
      </c>
      <c r="W12" s="106"/>
      <c r="X12" s="107"/>
      <c r="Y12" s="89"/>
      <c r="Z12" s="89"/>
      <c r="AA12" s="89"/>
      <c r="AB12" s="89"/>
      <c r="AC12" s="89"/>
      <c r="AD12" s="89"/>
    </row>
    <row r="13" spans="1:32" x14ac:dyDescent="0.25">
      <c r="A13" s="24"/>
      <c r="B13" s="116"/>
      <c r="C13" s="117"/>
      <c r="D13" s="117"/>
      <c r="E13" s="132"/>
      <c r="F13" s="132"/>
      <c r="G13" s="119"/>
      <c r="H13" s="120"/>
      <c r="I13" s="118"/>
      <c r="J13" s="120"/>
      <c r="K13" s="118"/>
      <c r="L13" s="120"/>
      <c r="M13" s="118"/>
      <c r="N13" s="118"/>
      <c r="O13" s="118"/>
      <c r="P13" s="118"/>
      <c r="Q13" s="174"/>
      <c r="R13" s="174"/>
      <c r="S13" s="174"/>
      <c r="T13" s="174"/>
      <c r="U13" s="174"/>
      <c r="V13" s="118"/>
      <c r="W13" s="118"/>
      <c r="X13" s="121"/>
      <c r="Y13" s="89"/>
      <c r="Z13" s="89"/>
      <c r="AA13" s="89"/>
      <c r="AB13" s="89"/>
      <c r="AC13" s="89"/>
      <c r="AD13" s="89"/>
    </row>
    <row r="14" spans="1:32" s="9" customFormat="1" ht="18.75" customHeight="1" x14ac:dyDescent="0.2">
      <c r="A14" s="8"/>
      <c r="B14" s="133" t="s">
        <v>90</v>
      </c>
      <c r="C14" s="87"/>
      <c r="D14" s="88"/>
      <c r="E14" s="88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69"/>
      <c r="R14" s="169"/>
      <c r="S14" s="169"/>
      <c r="T14" s="169"/>
      <c r="U14" s="169"/>
      <c r="V14" s="87"/>
      <c r="W14" s="88"/>
      <c r="X14" s="85"/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92" t="s">
        <v>84</v>
      </c>
      <c r="C15" s="23" t="s">
        <v>91</v>
      </c>
      <c r="D15" s="93" t="s">
        <v>63</v>
      </c>
      <c r="E15" s="94" t="s">
        <v>1</v>
      </c>
      <c r="F15" s="42"/>
      <c r="G15" s="95" t="s">
        <v>64</v>
      </c>
      <c r="H15" s="96" t="s">
        <v>65</v>
      </c>
      <c r="I15" s="96" t="s">
        <v>32</v>
      </c>
      <c r="J15" s="18" t="s">
        <v>66</v>
      </c>
      <c r="K15" s="97" t="s">
        <v>67</v>
      </c>
      <c r="L15" s="97" t="s">
        <v>68</v>
      </c>
      <c r="M15" s="95" t="s">
        <v>69</v>
      </c>
      <c r="N15" s="95" t="s">
        <v>31</v>
      </c>
      <c r="O15" s="96" t="s">
        <v>70</v>
      </c>
      <c r="P15" s="95" t="s">
        <v>65</v>
      </c>
      <c r="Q15" s="171" t="s">
        <v>3</v>
      </c>
      <c r="R15" s="171">
        <v>1</v>
      </c>
      <c r="S15" s="171">
        <v>2</v>
      </c>
      <c r="T15" s="171">
        <v>3</v>
      </c>
      <c r="U15" s="171" t="s">
        <v>71</v>
      </c>
      <c r="V15" s="18" t="s">
        <v>92</v>
      </c>
      <c r="W15" s="17" t="s">
        <v>72</v>
      </c>
      <c r="X15" s="17" t="s">
        <v>73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155" t="s">
        <v>100</v>
      </c>
      <c r="C16" s="156" t="s">
        <v>101</v>
      </c>
      <c r="D16" s="134" t="s">
        <v>93</v>
      </c>
      <c r="E16" s="134" t="s">
        <v>36</v>
      </c>
      <c r="F16" s="157"/>
      <c r="G16" s="158"/>
      <c r="H16" s="158"/>
      <c r="I16" s="158">
        <v>1</v>
      </c>
      <c r="J16" s="159" t="s">
        <v>70</v>
      </c>
      <c r="K16" s="160">
        <v>9</v>
      </c>
      <c r="L16" s="31" t="s">
        <v>89</v>
      </c>
      <c r="M16" s="31">
        <v>1</v>
      </c>
      <c r="N16" s="161"/>
      <c r="O16" s="31"/>
      <c r="P16" s="31"/>
      <c r="Q16" s="161" t="s">
        <v>113</v>
      </c>
      <c r="R16" s="161" t="s">
        <v>114</v>
      </c>
      <c r="S16" s="161" t="s">
        <v>115</v>
      </c>
      <c r="T16" s="162" t="s">
        <v>108</v>
      </c>
      <c r="U16" s="162"/>
      <c r="V16" s="163">
        <v>0.2</v>
      </c>
      <c r="W16" s="134" t="s">
        <v>81</v>
      </c>
      <c r="X16" s="31">
        <v>755</v>
      </c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4"/>
      <c r="B17" s="135" t="s">
        <v>75</v>
      </c>
      <c r="C17" s="136" t="s">
        <v>102</v>
      </c>
      <c r="D17" s="137"/>
      <c r="E17" s="114"/>
      <c r="F17" s="113"/>
      <c r="G17" s="138"/>
      <c r="H17" s="114"/>
      <c r="I17" s="110"/>
      <c r="J17" s="114"/>
      <c r="K17" s="114"/>
      <c r="L17" s="114"/>
      <c r="M17" s="114"/>
      <c r="N17" s="114"/>
      <c r="O17" s="114"/>
      <c r="P17" s="114"/>
      <c r="Q17" s="175"/>
      <c r="R17" s="176"/>
      <c r="S17" s="175"/>
      <c r="T17" s="175"/>
      <c r="U17" s="175"/>
      <c r="V17" s="114"/>
      <c r="W17" s="136"/>
      <c r="X17" s="115"/>
      <c r="Y17" s="89"/>
      <c r="Z17" s="89"/>
      <c r="AA17" s="89"/>
      <c r="AB17" s="89"/>
      <c r="AC17" s="89"/>
      <c r="AD17" s="89"/>
    </row>
    <row r="18" spans="1:32" x14ac:dyDescent="0.25">
      <c r="A18" s="24"/>
      <c r="B18" s="139"/>
      <c r="C18" s="118"/>
      <c r="D18" s="117"/>
      <c r="E18" s="132"/>
      <c r="F18" s="132"/>
      <c r="G18" s="118"/>
      <c r="H18" s="120"/>
      <c r="I18" s="120"/>
      <c r="J18" s="120"/>
      <c r="K18" s="120"/>
      <c r="L18" s="120"/>
      <c r="M18" s="118"/>
      <c r="N18" s="120"/>
      <c r="O18" s="120"/>
      <c r="P18" s="120"/>
      <c r="Q18" s="173"/>
      <c r="R18" s="174"/>
      <c r="S18" s="173"/>
      <c r="T18" s="173"/>
      <c r="U18" s="173"/>
      <c r="V18" s="120"/>
      <c r="W18" s="118"/>
      <c r="X18" s="121"/>
      <c r="Y18" s="89"/>
      <c r="Z18" s="89"/>
      <c r="AA18" s="89"/>
      <c r="AB18" s="89"/>
      <c r="AC18" s="89"/>
      <c r="AD18" s="89"/>
    </row>
    <row r="19" spans="1:32" s="25" customFormat="1" ht="15" customHeight="1" x14ac:dyDescent="0.25">
      <c r="A19" s="24"/>
      <c r="B19" s="122"/>
      <c r="C19" s="1"/>
      <c r="D19" s="122"/>
      <c r="E19" s="123"/>
      <c r="F19" s="41"/>
      <c r="G19" s="1"/>
      <c r="H19" s="42"/>
      <c r="I19" s="1"/>
      <c r="J19" s="26"/>
      <c r="K19" s="26"/>
      <c r="L19" s="26"/>
      <c r="M19" s="1"/>
      <c r="N19" s="1"/>
      <c r="O19" s="1"/>
      <c r="P19" s="1"/>
      <c r="Q19" s="177"/>
      <c r="R19" s="177"/>
      <c r="S19" s="177"/>
      <c r="T19" s="177"/>
      <c r="U19" s="177"/>
      <c r="V19" s="1"/>
      <c r="W19" s="122"/>
      <c r="X19" s="1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24"/>
      <c r="B20" s="122"/>
      <c r="C20" s="1"/>
      <c r="D20" s="122"/>
      <c r="E20" s="123"/>
      <c r="G20" s="1"/>
      <c r="H20" s="42"/>
      <c r="I20" s="1"/>
      <c r="J20" s="26"/>
      <c r="K20" s="26"/>
      <c r="L20" s="26"/>
      <c r="M20" s="1"/>
      <c r="N20" s="1"/>
      <c r="O20" s="1"/>
      <c r="P20" s="1"/>
      <c r="Q20" s="177"/>
      <c r="R20" s="177"/>
      <c r="S20" s="177"/>
      <c r="T20" s="177"/>
      <c r="U20" s="177"/>
      <c r="V20" s="1"/>
      <c r="W20" s="122"/>
      <c r="X20" s="1"/>
      <c r="Y20" s="89"/>
      <c r="Z20" s="89"/>
      <c r="AA20" s="89"/>
      <c r="AB20" s="89"/>
      <c r="AC20" s="89"/>
      <c r="AD20" s="89"/>
    </row>
    <row r="21" spans="1:32" x14ac:dyDescent="0.25">
      <c r="A21" s="24"/>
      <c r="B21" s="122"/>
      <c r="C21" s="1"/>
      <c r="D21" s="122"/>
      <c r="E21" s="123"/>
      <c r="G21" s="1"/>
      <c r="H21" s="42"/>
      <c r="I21" s="1"/>
      <c r="J21" s="26"/>
      <c r="K21" s="26"/>
      <c r="L21" s="26"/>
      <c r="M21" s="1"/>
      <c r="N21" s="1"/>
      <c r="O21" s="1"/>
      <c r="P21" s="1"/>
      <c r="Q21" s="177"/>
      <c r="R21" s="177"/>
      <c r="S21" s="177"/>
      <c r="T21" s="177"/>
      <c r="U21" s="177"/>
      <c r="V21" s="1"/>
      <c r="W21" s="122"/>
      <c r="X21" s="1"/>
      <c r="Y21" s="89"/>
      <c r="Z21" s="89"/>
      <c r="AA21" s="89"/>
      <c r="AB21" s="89"/>
      <c r="AC21" s="89"/>
      <c r="AD21" s="89"/>
    </row>
    <row r="22" spans="1:32" x14ac:dyDescent="0.25">
      <c r="A22" s="24"/>
      <c r="B22" s="122"/>
      <c r="C22" s="1"/>
      <c r="D22" s="122"/>
      <c r="E22" s="123"/>
      <c r="G22" s="1"/>
      <c r="H22" s="42"/>
      <c r="I22" s="1"/>
      <c r="J22" s="26"/>
      <c r="K22" s="26"/>
      <c r="L22" s="26"/>
      <c r="M22" s="1"/>
      <c r="N22" s="1"/>
      <c r="O22" s="1"/>
      <c r="P22" s="1"/>
      <c r="Q22" s="177"/>
      <c r="R22" s="177"/>
      <c r="S22" s="177"/>
      <c r="T22" s="177"/>
      <c r="U22" s="177"/>
      <c r="V22" s="1"/>
      <c r="W22" s="122"/>
      <c r="X22" s="1"/>
      <c r="Y22" s="89"/>
      <c r="Z22" s="89"/>
      <c r="AA22" s="89"/>
      <c r="AB22" s="89"/>
      <c r="AC22" s="89"/>
      <c r="AD22" s="89"/>
    </row>
    <row r="23" spans="1:32" x14ac:dyDescent="0.25">
      <c r="A23" s="24"/>
      <c r="B23" s="122"/>
      <c r="C23" s="1"/>
      <c r="D23" s="122"/>
      <c r="E23" s="123"/>
      <c r="G23" s="1"/>
      <c r="H23" s="42"/>
      <c r="I23" s="1"/>
      <c r="J23" s="26"/>
      <c r="K23" s="26"/>
      <c r="L23" s="26"/>
      <c r="M23" s="1"/>
      <c r="N23" s="1"/>
      <c r="O23" s="1"/>
      <c r="P23" s="1"/>
      <c r="Q23" s="177"/>
      <c r="R23" s="177"/>
      <c r="S23" s="177"/>
      <c r="T23" s="177"/>
      <c r="U23" s="177"/>
      <c r="V23" s="1"/>
      <c r="W23" s="122"/>
      <c r="X23" s="1"/>
      <c r="Y23" s="89"/>
      <c r="Z23" s="89"/>
      <c r="AA23" s="89"/>
      <c r="AB23" s="89"/>
      <c r="AC23" s="89"/>
      <c r="AD23" s="89"/>
    </row>
    <row r="24" spans="1:32" x14ac:dyDescent="0.25">
      <c r="A24" s="24"/>
      <c r="B24" s="122"/>
      <c r="C24" s="1"/>
      <c r="D24" s="122"/>
      <c r="E24" s="123"/>
      <c r="G24" s="1"/>
      <c r="H24" s="42"/>
      <c r="I24" s="1"/>
      <c r="J24" s="26"/>
      <c r="K24" s="26"/>
      <c r="L24" s="26"/>
      <c r="M24" s="1"/>
      <c r="N24" s="1"/>
      <c r="O24" s="1"/>
      <c r="P24" s="1"/>
      <c r="Q24" s="177"/>
      <c r="R24" s="177"/>
      <c r="S24" s="177"/>
      <c r="T24" s="177"/>
      <c r="U24" s="177"/>
      <c r="V24" s="1"/>
      <c r="W24" s="122"/>
      <c r="X24" s="1"/>
      <c r="Y24" s="89"/>
      <c r="Z24" s="89"/>
      <c r="AA24" s="89"/>
      <c r="AB24" s="89"/>
      <c r="AC24" s="89"/>
      <c r="AD24" s="89"/>
    </row>
    <row r="25" spans="1:32" x14ac:dyDescent="0.25">
      <c r="A25" s="24"/>
      <c r="B25" s="122"/>
      <c r="C25" s="1"/>
      <c r="D25" s="122"/>
      <c r="E25" s="123"/>
      <c r="G25" s="1"/>
      <c r="H25" s="42"/>
      <c r="I25" s="1"/>
      <c r="J25" s="26"/>
      <c r="K25" s="26"/>
      <c r="L25" s="26"/>
      <c r="M25" s="1"/>
      <c r="N25" s="1"/>
      <c r="O25" s="1"/>
      <c r="P25" s="1"/>
      <c r="Q25" s="177"/>
      <c r="R25" s="177"/>
      <c r="S25" s="177"/>
      <c r="T25" s="177"/>
      <c r="U25" s="177"/>
      <c r="V25" s="1"/>
      <c r="W25" s="122"/>
      <c r="X25" s="1"/>
      <c r="Y25" s="89"/>
      <c r="Z25" s="89"/>
      <c r="AA25" s="89"/>
      <c r="AB25" s="89"/>
      <c r="AC25" s="89"/>
      <c r="AD25" s="89"/>
    </row>
    <row r="26" spans="1:32" x14ac:dyDescent="0.25">
      <c r="A26" s="24"/>
      <c r="B26" s="122"/>
      <c r="C26" s="1"/>
      <c r="D26" s="122"/>
      <c r="E26" s="123"/>
      <c r="G26" s="1"/>
      <c r="H26" s="42"/>
      <c r="I26" s="1"/>
      <c r="J26" s="26"/>
      <c r="K26" s="26"/>
      <c r="L26" s="26"/>
      <c r="M26" s="1"/>
      <c r="N26" s="1"/>
      <c r="O26" s="1"/>
      <c r="P26" s="1"/>
      <c r="Q26" s="177"/>
      <c r="R26" s="177"/>
      <c r="S26" s="177"/>
      <c r="T26" s="177"/>
      <c r="U26" s="177"/>
      <c r="V26" s="1"/>
      <c r="W26" s="122"/>
      <c r="X26" s="1"/>
      <c r="Y26" s="89"/>
      <c r="Z26" s="89"/>
      <c r="AA26" s="89"/>
      <c r="AB26" s="89"/>
      <c r="AC26" s="89"/>
      <c r="AD26" s="89"/>
    </row>
    <row r="27" spans="1:32" x14ac:dyDescent="0.25">
      <c r="A27" s="24"/>
      <c r="B27" s="122"/>
      <c r="C27" s="1"/>
      <c r="D27" s="122"/>
      <c r="E27" s="123"/>
      <c r="G27" s="1"/>
      <c r="H27" s="42"/>
      <c r="I27" s="1"/>
      <c r="J27" s="26"/>
      <c r="K27" s="26"/>
      <c r="L27" s="26"/>
      <c r="M27" s="1"/>
      <c r="N27" s="1"/>
      <c r="O27" s="1"/>
      <c r="P27" s="1"/>
      <c r="Q27" s="177"/>
      <c r="R27" s="177"/>
      <c r="S27" s="177"/>
      <c r="T27" s="177"/>
      <c r="U27" s="177"/>
      <c r="V27" s="1"/>
      <c r="W27" s="122"/>
      <c r="X27" s="1"/>
      <c r="Y27" s="89"/>
      <c r="Z27" s="89"/>
      <c r="AA27" s="89"/>
      <c r="AB27" s="89"/>
      <c r="AC27" s="89"/>
      <c r="AD27" s="89"/>
    </row>
    <row r="28" spans="1:32" x14ac:dyDescent="0.25">
      <c r="A28" s="24"/>
      <c r="B28" s="122"/>
      <c r="C28" s="1"/>
      <c r="D28" s="122"/>
      <c r="E28" s="123"/>
      <c r="G28" s="1"/>
      <c r="H28" s="42"/>
      <c r="I28" s="1"/>
      <c r="J28" s="26"/>
      <c r="K28" s="26"/>
      <c r="L28" s="26"/>
      <c r="M28" s="1"/>
      <c r="N28" s="1"/>
      <c r="O28" s="1"/>
      <c r="P28" s="1"/>
      <c r="Q28" s="177"/>
      <c r="R28" s="177"/>
      <c r="S28" s="177"/>
      <c r="T28" s="177"/>
      <c r="U28" s="177"/>
      <c r="V28" s="1"/>
      <c r="W28" s="122"/>
      <c r="X28" s="1"/>
      <c r="Y28" s="89"/>
      <c r="Z28" s="89"/>
      <c r="AA28" s="89"/>
      <c r="AB28" s="89"/>
      <c r="AC28" s="89"/>
      <c r="AD28" s="89"/>
    </row>
    <row r="29" spans="1:32" x14ac:dyDescent="0.25">
      <c r="A29" s="24"/>
      <c r="B29" s="122"/>
      <c r="C29" s="1"/>
      <c r="D29" s="122"/>
      <c r="E29" s="123"/>
      <c r="G29" s="1"/>
      <c r="H29" s="42"/>
      <c r="I29" s="1"/>
      <c r="J29" s="26"/>
      <c r="K29" s="26"/>
      <c r="L29" s="26"/>
      <c r="M29" s="1"/>
      <c r="N29" s="1"/>
      <c r="O29" s="1"/>
      <c r="P29" s="1"/>
      <c r="Q29" s="177"/>
      <c r="R29" s="177"/>
      <c r="S29" s="177"/>
      <c r="T29" s="177"/>
      <c r="U29" s="177"/>
      <c r="V29" s="1"/>
      <c r="W29" s="122"/>
      <c r="X29" s="1"/>
      <c r="Y29" s="89"/>
      <c r="Z29" s="89"/>
      <c r="AA29" s="89"/>
      <c r="AB29" s="89"/>
      <c r="AC29" s="89"/>
      <c r="AD29" s="89"/>
    </row>
    <row r="30" spans="1:32" x14ac:dyDescent="0.25">
      <c r="A30" s="24"/>
      <c r="B30" s="122"/>
      <c r="C30" s="1"/>
      <c r="D30" s="122"/>
      <c r="E30" s="123"/>
      <c r="G30" s="1"/>
      <c r="H30" s="42"/>
      <c r="I30" s="1"/>
      <c r="J30" s="26"/>
      <c r="K30" s="26"/>
      <c r="L30" s="26"/>
      <c r="M30" s="1"/>
      <c r="N30" s="1"/>
      <c r="O30" s="1"/>
      <c r="P30" s="1"/>
      <c r="Q30" s="177"/>
      <c r="R30" s="177"/>
      <c r="S30" s="177"/>
      <c r="T30" s="177"/>
      <c r="U30" s="177"/>
      <c r="V30" s="1"/>
      <c r="W30" s="122"/>
      <c r="X30" s="1"/>
      <c r="Y30" s="89"/>
      <c r="Z30" s="89"/>
      <c r="AA30" s="89"/>
      <c r="AB30" s="89"/>
      <c r="AC30" s="89"/>
      <c r="AD30" s="89"/>
    </row>
    <row r="31" spans="1:32" x14ac:dyDescent="0.25">
      <c r="A31" s="24"/>
      <c r="B31" s="122"/>
      <c r="C31" s="1"/>
      <c r="D31" s="122"/>
      <c r="E31" s="123"/>
      <c r="G31" s="1"/>
      <c r="H31" s="42"/>
      <c r="I31" s="1"/>
      <c r="J31" s="26"/>
      <c r="K31" s="26"/>
      <c r="L31" s="26"/>
      <c r="M31" s="1"/>
      <c r="N31" s="1"/>
      <c r="O31" s="1"/>
      <c r="P31" s="1"/>
      <c r="Q31" s="177"/>
      <c r="R31" s="177"/>
      <c r="S31" s="177"/>
      <c r="T31" s="177"/>
      <c r="U31" s="177"/>
      <c r="V31" s="1"/>
      <c r="W31" s="122"/>
      <c r="X31" s="1"/>
      <c r="Y31" s="89"/>
      <c r="Z31" s="89"/>
      <c r="AA31" s="89"/>
      <c r="AB31" s="89"/>
      <c r="AC31" s="89"/>
      <c r="AD31" s="89"/>
    </row>
    <row r="32" spans="1:32" x14ac:dyDescent="0.25">
      <c r="A32" s="24"/>
      <c r="B32" s="122"/>
      <c r="C32" s="1"/>
      <c r="D32" s="122"/>
      <c r="E32" s="123"/>
      <c r="G32" s="1"/>
      <c r="H32" s="42"/>
      <c r="I32" s="1"/>
      <c r="J32" s="26"/>
      <c r="K32" s="26"/>
      <c r="L32" s="26"/>
      <c r="M32" s="1"/>
      <c r="N32" s="1"/>
      <c r="O32" s="1"/>
      <c r="P32" s="1"/>
      <c r="Q32" s="177"/>
      <c r="R32" s="177"/>
      <c r="S32" s="177"/>
      <c r="T32" s="177"/>
      <c r="U32" s="177"/>
      <c r="V32" s="1"/>
      <c r="W32" s="122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22"/>
      <c r="C33" s="1"/>
      <c r="D33" s="122"/>
      <c r="E33" s="123"/>
      <c r="G33" s="1"/>
      <c r="H33" s="42"/>
      <c r="I33" s="1"/>
      <c r="J33" s="26"/>
      <c r="K33" s="26"/>
      <c r="L33" s="26"/>
      <c r="M33" s="1"/>
      <c r="N33" s="1"/>
      <c r="O33" s="1"/>
      <c r="P33" s="1"/>
      <c r="Q33" s="177"/>
      <c r="R33" s="177"/>
      <c r="S33" s="177"/>
      <c r="T33" s="177"/>
      <c r="U33" s="177"/>
      <c r="V33" s="1"/>
      <c r="W33" s="122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22"/>
      <c r="C34" s="1"/>
      <c r="D34" s="122"/>
      <c r="E34" s="123"/>
      <c r="G34" s="1"/>
      <c r="H34" s="42"/>
      <c r="I34" s="1"/>
      <c r="J34" s="26"/>
      <c r="K34" s="26"/>
      <c r="L34" s="26"/>
      <c r="M34" s="1"/>
      <c r="N34" s="1"/>
      <c r="O34" s="1"/>
      <c r="P34" s="1"/>
      <c r="Q34" s="177"/>
      <c r="R34" s="177"/>
      <c r="S34" s="177"/>
      <c r="T34" s="177"/>
      <c r="U34" s="177"/>
      <c r="V34" s="1"/>
      <c r="W34" s="122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22"/>
      <c r="C35" s="1"/>
      <c r="D35" s="122"/>
      <c r="E35" s="123"/>
      <c r="G35" s="1"/>
      <c r="H35" s="42"/>
      <c r="I35" s="1"/>
      <c r="J35" s="26"/>
      <c r="K35" s="26"/>
      <c r="L35" s="26"/>
      <c r="M35" s="1"/>
      <c r="N35" s="1"/>
      <c r="O35" s="1"/>
      <c r="P35" s="1"/>
      <c r="Q35" s="177"/>
      <c r="R35" s="177"/>
      <c r="S35" s="177"/>
      <c r="T35" s="177"/>
      <c r="U35" s="177"/>
      <c r="V35" s="1"/>
      <c r="W35" s="122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22"/>
      <c r="C36" s="1"/>
      <c r="D36" s="122"/>
      <c r="E36" s="123"/>
      <c r="G36" s="1"/>
      <c r="H36" s="42"/>
      <c r="I36" s="1"/>
      <c r="J36" s="26"/>
      <c r="K36" s="26"/>
      <c r="L36" s="26"/>
      <c r="M36" s="1"/>
      <c r="N36" s="1"/>
      <c r="O36" s="1"/>
      <c r="P36" s="1"/>
      <c r="Q36" s="177"/>
      <c r="R36" s="177"/>
      <c r="S36" s="177"/>
      <c r="T36" s="177"/>
      <c r="U36" s="177"/>
      <c r="V36" s="1"/>
      <c r="W36" s="122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22"/>
      <c r="C37" s="1"/>
      <c r="D37" s="122"/>
      <c r="E37" s="123"/>
      <c r="G37" s="1"/>
      <c r="H37" s="42"/>
      <c r="I37" s="1"/>
      <c r="J37" s="26"/>
      <c r="K37" s="26"/>
      <c r="L37" s="26"/>
      <c r="M37" s="1"/>
      <c r="N37" s="1"/>
      <c r="O37" s="1"/>
      <c r="P37" s="1"/>
      <c r="Q37" s="177"/>
      <c r="R37" s="177"/>
      <c r="S37" s="177"/>
      <c r="T37" s="177"/>
      <c r="U37" s="177"/>
      <c r="V37" s="1"/>
      <c r="W37" s="122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22"/>
      <c r="C38" s="1"/>
      <c r="D38" s="122"/>
      <c r="E38" s="123"/>
      <c r="G38" s="1"/>
      <c r="H38" s="42"/>
      <c r="I38" s="1"/>
      <c r="J38" s="26"/>
      <c r="K38" s="26"/>
      <c r="L38" s="26"/>
      <c r="M38" s="1"/>
      <c r="N38" s="1"/>
      <c r="O38" s="1"/>
      <c r="P38" s="1"/>
      <c r="Q38" s="177"/>
      <c r="R38" s="177"/>
      <c r="S38" s="177"/>
      <c r="T38" s="177"/>
      <c r="U38" s="177"/>
      <c r="V38" s="1"/>
      <c r="W38" s="122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22"/>
      <c r="C39" s="1"/>
      <c r="D39" s="122"/>
      <c r="E39" s="123"/>
      <c r="G39" s="1"/>
      <c r="H39" s="42"/>
      <c r="I39" s="1"/>
      <c r="J39" s="26"/>
      <c r="K39" s="26"/>
      <c r="L39" s="26"/>
      <c r="M39" s="1"/>
      <c r="N39" s="1"/>
      <c r="O39" s="1"/>
      <c r="P39" s="1"/>
      <c r="Q39" s="177"/>
      <c r="R39" s="177"/>
      <c r="S39" s="177"/>
      <c r="T39" s="177"/>
      <c r="U39" s="177"/>
      <c r="V39" s="1"/>
      <c r="W39" s="122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22"/>
      <c r="C40" s="1"/>
      <c r="D40" s="122"/>
      <c r="E40" s="123"/>
      <c r="G40" s="1"/>
      <c r="H40" s="42"/>
      <c r="I40" s="1"/>
      <c r="J40" s="26"/>
      <c r="K40" s="26"/>
      <c r="L40" s="26"/>
      <c r="M40" s="1"/>
      <c r="N40" s="1"/>
      <c r="O40" s="1"/>
      <c r="P40" s="1"/>
      <c r="Q40" s="177"/>
      <c r="R40" s="177"/>
      <c r="S40" s="177"/>
      <c r="T40" s="177"/>
      <c r="U40" s="177"/>
      <c r="V40" s="1"/>
      <c r="W40" s="122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22"/>
      <c r="C41" s="1"/>
      <c r="D41" s="122"/>
      <c r="E41" s="123"/>
      <c r="G41" s="1"/>
      <c r="H41" s="42"/>
      <c r="I41" s="1"/>
      <c r="J41" s="26"/>
      <c r="K41" s="26"/>
      <c r="L41" s="26"/>
      <c r="M41" s="1"/>
      <c r="N41" s="1"/>
      <c r="O41" s="1"/>
      <c r="P41" s="1"/>
      <c r="Q41" s="177"/>
      <c r="R41" s="177"/>
      <c r="S41" s="177"/>
      <c r="T41" s="177"/>
      <c r="U41" s="177"/>
      <c r="V41" s="1"/>
      <c r="W41" s="122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22"/>
      <c r="C42" s="1"/>
      <c r="D42" s="122"/>
      <c r="E42" s="123"/>
      <c r="G42" s="1"/>
      <c r="H42" s="42"/>
      <c r="I42" s="1"/>
      <c r="J42" s="26"/>
      <c r="K42" s="26"/>
      <c r="L42" s="26"/>
      <c r="M42" s="1"/>
      <c r="N42" s="1"/>
      <c r="O42" s="1"/>
      <c r="P42" s="1"/>
      <c r="Q42" s="177"/>
      <c r="R42" s="177"/>
      <c r="S42" s="177"/>
      <c r="T42" s="177"/>
      <c r="U42" s="177"/>
      <c r="V42" s="1"/>
      <c r="W42" s="122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22"/>
      <c r="C43" s="1"/>
      <c r="D43" s="122"/>
      <c r="E43" s="123"/>
      <c r="G43" s="1"/>
      <c r="H43" s="42"/>
      <c r="I43" s="1"/>
      <c r="J43" s="26"/>
      <c r="K43" s="26"/>
      <c r="L43" s="26"/>
      <c r="M43" s="1"/>
      <c r="N43" s="1"/>
      <c r="O43" s="1"/>
      <c r="P43" s="1"/>
      <c r="Q43" s="177"/>
      <c r="R43" s="177"/>
      <c r="S43" s="177"/>
      <c r="T43" s="177"/>
      <c r="U43" s="177"/>
      <c r="V43" s="1"/>
      <c r="W43" s="122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22"/>
      <c r="C44" s="1"/>
      <c r="D44" s="122"/>
      <c r="E44" s="123"/>
      <c r="G44" s="1"/>
      <c r="H44" s="42"/>
      <c r="I44" s="1"/>
      <c r="J44" s="26"/>
      <c r="K44" s="26"/>
      <c r="L44" s="26"/>
      <c r="M44" s="1"/>
      <c r="N44" s="1"/>
      <c r="O44" s="1"/>
      <c r="P44" s="1"/>
      <c r="Q44" s="177"/>
      <c r="R44" s="177"/>
      <c r="S44" s="177"/>
      <c r="T44" s="177"/>
      <c r="U44" s="177"/>
      <c r="V44" s="1"/>
      <c r="W44" s="122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22"/>
      <c r="C45" s="1"/>
      <c r="D45" s="122"/>
      <c r="E45" s="123"/>
      <c r="G45" s="1"/>
      <c r="H45" s="42"/>
      <c r="I45" s="1"/>
      <c r="J45" s="26"/>
      <c r="K45" s="26"/>
      <c r="L45" s="26"/>
      <c r="M45" s="1"/>
      <c r="N45" s="1"/>
      <c r="O45" s="1"/>
      <c r="P45" s="1"/>
      <c r="Q45" s="177"/>
      <c r="R45" s="177"/>
      <c r="S45" s="177"/>
      <c r="T45" s="177"/>
      <c r="U45" s="177"/>
      <c r="V45" s="1"/>
      <c r="W45" s="122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22"/>
      <c r="C46" s="1"/>
      <c r="D46" s="122"/>
      <c r="E46" s="123"/>
      <c r="G46" s="1"/>
      <c r="H46" s="42"/>
      <c r="I46" s="1"/>
      <c r="J46" s="26"/>
      <c r="K46" s="26"/>
      <c r="L46" s="26"/>
      <c r="M46" s="1"/>
      <c r="N46" s="1"/>
      <c r="O46" s="1"/>
      <c r="P46" s="1"/>
      <c r="Q46" s="177"/>
      <c r="R46" s="177"/>
      <c r="S46" s="177"/>
      <c r="T46" s="177"/>
      <c r="U46" s="177"/>
      <c r="V46" s="1"/>
      <c r="W46" s="122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22"/>
      <c r="C47" s="1"/>
      <c r="D47" s="122"/>
      <c r="E47" s="123"/>
      <c r="G47" s="1"/>
      <c r="H47" s="42"/>
      <c r="I47" s="1"/>
      <c r="J47" s="26"/>
      <c r="K47" s="26"/>
      <c r="L47" s="26"/>
      <c r="M47" s="1"/>
      <c r="N47" s="1"/>
      <c r="O47" s="1"/>
      <c r="P47" s="1"/>
      <c r="Q47" s="177"/>
      <c r="R47" s="177"/>
      <c r="S47" s="177"/>
      <c r="T47" s="177"/>
      <c r="U47" s="177"/>
      <c r="V47" s="1"/>
      <c r="W47" s="122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22"/>
      <c r="C48" s="1"/>
      <c r="D48" s="122"/>
      <c r="E48" s="123"/>
      <c r="G48" s="1"/>
      <c r="H48" s="42"/>
      <c r="I48" s="1"/>
      <c r="J48" s="26"/>
      <c r="K48" s="26"/>
      <c r="L48" s="26"/>
      <c r="M48" s="1"/>
      <c r="N48" s="1"/>
      <c r="O48" s="1"/>
      <c r="P48" s="1"/>
      <c r="Q48" s="177"/>
      <c r="R48" s="177"/>
      <c r="S48" s="177"/>
      <c r="T48" s="177"/>
      <c r="U48" s="177"/>
      <c r="V48" s="1"/>
      <c r="W48" s="122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22"/>
      <c r="C49" s="1"/>
      <c r="D49" s="122"/>
      <c r="E49" s="123"/>
      <c r="G49" s="1"/>
      <c r="H49" s="42"/>
      <c r="I49" s="1"/>
      <c r="J49" s="26"/>
      <c r="K49" s="26"/>
      <c r="L49" s="26"/>
      <c r="M49" s="1"/>
      <c r="N49" s="1"/>
      <c r="O49" s="1"/>
      <c r="P49" s="1"/>
      <c r="Q49" s="177"/>
      <c r="R49" s="177"/>
      <c r="S49" s="177"/>
      <c r="T49" s="177"/>
      <c r="U49" s="177"/>
      <c r="V49" s="1"/>
      <c r="W49" s="122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22"/>
      <c r="C50" s="1"/>
      <c r="D50" s="122"/>
      <c r="E50" s="123"/>
      <c r="G50" s="1"/>
      <c r="H50" s="42"/>
      <c r="I50" s="1"/>
      <c r="J50" s="26"/>
      <c r="K50" s="26"/>
      <c r="L50" s="26"/>
      <c r="M50" s="1"/>
      <c r="N50" s="1"/>
      <c r="O50" s="1"/>
      <c r="P50" s="1"/>
      <c r="Q50" s="177"/>
      <c r="R50" s="177"/>
      <c r="S50" s="177"/>
      <c r="T50" s="177"/>
      <c r="U50" s="177"/>
      <c r="V50" s="1"/>
      <c r="W50" s="122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22"/>
      <c r="C51" s="1"/>
      <c r="D51" s="122"/>
      <c r="E51" s="123"/>
      <c r="G51" s="1"/>
      <c r="H51" s="42"/>
      <c r="I51" s="1"/>
      <c r="J51" s="26"/>
      <c r="K51" s="26"/>
      <c r="L51" s="26"/>
      <c r="M51" s="1"/>
      <c r="N51" s="1"/>
      <c r="O51" s="1"/>
      <c r="P51" s="1"/>
      <c r="Q51" s="177"/>
      <c r="R51" s="177"/>
      <c r="S51" s="177"/>
      <c r="T51" s="177"/>
      <c r="U51" s="177"/>
      <c r="V51" s="1"/>
      <c r="W51" s="122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22"/>
      <c r="C52" s="1"/>
      <c r="D52" s="122"/>
      <c r="E52" s="123"/>
      <c r="G52" s="1"/>
      <c r="H52" s="42"/>
      <c r="I52" s="1"/>
      <c r="J52" s="26"/>
      <c r="K52" s="26"/>
      <c r="L52" s="26"/>
      <c r="M52" s="1"/>
      <c r="N52" s="1"/>
      <c r="O52" s="1"/>
      <c r="P52" s="1"/>
      <c r="Q52" s="177"/>
      <c r="R52" s="177"/>
      <c r="S52" s="177"/>
      <c r="T52" s="177"/>
      <c r="U52" s="177"/>
      <c r="V52" s="1"/>
      <c r="W52" s="122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22"/>
      <c r="C53" s="1"/>
      <c r="D53" s="122"/>
      <c r="E53" s="123"/>
      <c r="G53" s="1"/>
      <c r="H53" s="42"/>
      <c r="I53" s="1"/>
      <c r="J53" s="26"/>
      <c r="K53" s="26"/>
      <c r="L53" s="26"/>
      <c r="M53" s="1"/>
      <c r="N53" s="1"/>
      <c r="O53" s="1"/>
      <c r="P53" s="1"/>
      <c r="Q53" s="177"/>
      <c r="R53" s="177"/>
      <c r="S53" s="177"/>
      <c r="T53" s="177"/>
      <c r="U53" s="177"/>
      <c r="V53" s="1"/>
      <c r="W53" s="122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22"/>
      <c r="C54" s="1"/>
      <c r="D54" s="122"/>
      <c r="E54" s="123"/>
      <c r="G54" s="1"/>
      <c r="H54" s="42"/>
      <c r="I54" s="1"/>
      <c r="J54" s="26"/>
      <c r="K54" s="26"/>
      <c r="L54" s="26"/>
      <c r="M54" s="1"/>
      <c r="N54" s="1"/>
      <c r="O54" s="1"/>
      <c r="P54" s="1"/>
      <c r="Q54" s="177"/>
      <c r="R54" s="177"/>
      <c r="S54" s="177"/>
      <c r="T54" s="177"/>
      <c r="U54" s="177"/>
      <c r="V54" s="1"/>
      <c r="W54" s="122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22"/>
      <c r="C55" s="1"/>
      <c r="D55" s="122"/>
      <c r="E55" s="123"/>
      <c r="G55" s="1"/>
      <c r="H55" s="42"/>
      <c r="I55" s="1"/>
      <c r="J55" s="26"/>
      <c r="K55" s="26"/>
      <c r="L55" s="26"/>
      <c r="M55" s="1"/>
      <c r="N55" s="1"/>
      <c r="O55" s="1"/>
      <c r="P55" s="1"/>
      <c r="Q55" s="177"/>
      <c r="R55" s="177"/>
      <c r="S55" s="177"/>
      <c r="T55" s="177"/>
      <c r="U55" s="177"/>
      <c r="V55" s="1"/>
      <c r="W55" s="122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22"/>
      <c r="C56" s="1"/>
      <c r="D56" s="122"/>
      <c r="E56" s="123"/>
      <c r="G56" s="1"/>
      <c r="H56" s="42"/>
      <c r="I56" s="1"/>
      <c r="J56" s="26"/>
      <c r="K56" s="26"/>
      <c r="L56" s="26"/>
      <c r="M56" s="1"/>
      <c r="N56" s="1"/>
      <c r="O56" s="1"/>
      <c r="P56" s="1"/>
      <c r="Q56" s="177"/>
      <c r="R56" s="177"/>
      <c r="S56" s="177"/>
      <c r="T56" s="177"/>
      <c r="U56" s="177"/>
      <c r="V56" s="1"/>
      <c r="W56" s="122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22"/>
      <c r="C57" s="1"/>
      <c r="D57" s="122"/>
      <c r="E57" s="123"/>
      <c r="G57" s="1"/>
      <c r="H57" s="42"/>
      <c r="I57" s="1"/>
      <c r="J57" s="26"/>
      <c r="K57" s="26"/>
      <c r="L57" s="26"/>
      <c r="M57" s="1"/>
      <c r="N57" s="1"/>
      <c r="O57" s="1"/>
      <c r="P57" s="1"/>
      <c r="Q57" s="177"/>
      <c r="R57" s="177"/>
      <c r="S57" s="177"/>
      <c r="T57" s="177"/>
      <c r="U57" s="177"/>
      <c r="V57" s="1"/>
      <c r="W57" s="122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22"/>
      <c r="C58" s="1"/>
      <c r="D58" s="122"/>
      <c r="E58" s="123"/>
      <c r="G58" s="1"/>
      <c r="H58" s="42"/>
      <c r="I58" s="1"/>
      <c r="J58" s="26"/>
      <c r="K58" s="26"/>
      <c r="L58" s="26"/>
      <c r="M58" s="1"/>
      <c r="N58" s="1"/>
      <c r="O58" s="1"/>
      <c r="P58" s="1"/>
      <c r="Q58" s="177"/>
      <c r="R58" s="177"/>
      <c r="S58" s="177"/>
      <c r="T58" s="177"/>
      <c r="U58" s="177"/>
      <c r="V58" s="1"/>
      <c r="W58" s="122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22"/>
      <c r="C59" s="1"/>
      <c r="D59" s="122"/>
      <c r="E59" s="123"/>
      <c r="G59" s="1"/>
      <c r="H59" s="42"/>
      <c r="I59" s="1"/>
      <c r="J59" s="26"/>
      <c r="K59" s="26"/>
      <c r="L59" s="26"/>
      <c r="M59" s="1"/>
      <c r="N59" s="1"/>
      <c r="O59" s="1"/>
      <c r="P59" s="1"/>
      <c r="Q59" s="177"/>
      <c r="R59" s="177"/>
      <c r="S59" s="177"/>
      <c r="T59" s="177"/>
      <c r="U59" s="177"/>
      <c r="V59" s="1"/>
      <c r="W59" s="122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22"/>
      <c r="C60" s="1"/>
      <c r="D60" s="122"/>
      <c r="E60" s="123"/>
      <c r="G60" s="1"/>
      <c r="H60" s="42"/>
      <c r="I60" s="1"/>
      <c r="J60" s="26"/>
      <c r="K60" s="26"/>
      <c r="L60" s="26"/>
      <c r="M60" s="1"/>
      <c r="N60" s="1"/>
      <c r="O60" s="1"/>
      <c r="P60" s="1"/>
      <c r="Q60" s="177"/>
      <c r="R60" s="177"/>
      <c r="S60" s="177"/>
      <c r="T60" s="177"/>
      <c r="U60" s="177"/>
      <c r="V60" s="1"/>
      <c r="W60" s="122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22"/>
      <c r="C61" s="1"/>
      <c r="D61" s="122"/>
      <c r="E61" s="123"/>
      <c r="G61" s="1"/>
      <c r="H61" s="42"/>
      <c r="I61" s="1"/>
      <c r="J61" s="26"/>
      <c r="K61" s="26"/>
      <c r="L61" s="26"/>
      <c r="M61" s="1"/>
      <c r="N61" s="1"/>
      <c r="O61" s="1"/>
      <c r="P61" s="1"/>
      <c r="Q61" s="177"/>
      <c r="R61" s="177"/>
      <c r="S61" s="177"/>
      <c r="T61" s="177"/>
      <c r="U61" s="177"/>
      <c r="V61" s="1"/>
      <c r="W61" s="122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22"/>
      <c r="C62" s="1"/>
      <c r="D62" s="122"/>
      <c r="E62" s="123"/>
      <c r="G62" s="1"/>
      <c r="H62" s="42"/>
      <c r="I62" s="1"/>
      <c r="J62" s="26"/>
      <c r="K62" s="26"/>
      <c r="L62" s="26"/>
      <c r="M62" s="1"/>
      <c r="N62" s="1"/>
      <c r="O62" s="1"/>
      <c r="P62" s="1"/>
      <c r="Q62" s="177"/>
      <c r="R62" s="177"/>
      <c r="S62" s="177"/>
      <c r="T62" s="177"/>
      <c r="U62" s="177"/>
      <c r="V62" s="1"/>
      <c r="W62" s="122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22"/>
      <c r="C63" s="1"/>
      <c r="D63" s="122"/>
      <c r="E63" s="123"/>
      <c r="G63" s="1"/>
      <c r="H63" s="42"/>
      <c r="I63" s="1"/>
      <c r="J63" s="26"/>
      <c r="K63" s="26"/>
      <c r="L63" s="26"/>
      <c r="M63" s="1"/>
      <c r="N63" s="1"/>
      <c r="O63" s="1"/>
      <c r="P63" s="1"/>
      <c r="Q63" s="177"/>
      <c r="R63" s="177"/>
      <c r="S63" s="177"/>
      <c r="T63" s="177"/>
      <c r="U63" s="177"/>
      <c r="V63" s="1"/>
      <c r="W63" s="122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22"/>
      <c r="C64" s="1"/>
      <c r="D64" s="122"/>
      <c r="E64" s="123"/>
      <c r="G64" s="1"/>
      <c r="H64" s="42"/>
      <c r="I64" s="1"/>
      <c r="J64" s="26"/>
      <c r="K64" s="26"/>
      <c r="L64" s="26"/>
      <c r="M64" s="1"/>
      <c r="N64" s="1"/>
      <c r="O64" s="1"/>
      <c r="P64" s="1"/>
      <c r="Q64" s="177"/>
      <c r="R64" s="177"/>
      <c r="S64" s="177"/>
      <c r="T64" s="177"/>
      <c r="U64" s="177"/>
      <c r="V64" s="1"/>
      <c r="W64" s="122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22"/>
      <c r="C65" s="1"/>
      <c r="D65" s="122"/>
      <c r="E65" s="123"/>
      <c r="G65" s="1"/>
      <c r="H65" s="42"/>
      <c r="I65" s="1"/>
      <c r="J65" s="26"/>
      <c r="K65" s="26"/>
      <c r="L65" s="26"/>
      <c r="M65" s="1"/>
      <c r="N65" s="1"/>
      <c r="O65" s="1"/>
      <c r="P65" s="1"/>
      <c r="Q65" s="177"/>
      <c r="R65" s="177"/>
      <c r="S65" s="177"/>
      <c r="T65" s="177"/>
      <c r="U65" s="177"/>
      <c r="V65" s="1"/>
      <c r="W65" s="122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22"/>
      <c r="C66" s="1"/>
      <c r="D66" s="122"/>
      <c r="E66" s="123"/>
      <c r="G66" s="1"/>
      <c r="H66" s="42"/>
      <c r="I66" s="1"/>
      <c r="J66" s="26"/>
      <c r="K66" s="26"/>
      <c r="L66" s="26"/>
      <c r="M66" s="1"/>
      <c r="N66" s="1"/>
      <c r="O66" s="1"/>
      <c r="P66" s="1"/>
      <c r="Q66" s="177"/>
      <c r="R66" s="177"/>
      <c r="S66" s="177"/>
      <c r="T66" s="177"/>
      <c r="U66" s="177"/>
      <c r="V66" s="1"/>
      <c r="W66" s="122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22"/>
      <c r="C67" s="1"/>
      <c r="D67" s="122"/>
      <c r="E67" s="123"/>
      <c r="G67" s="1"/>
      <c r="H67" s="42"/>
      <c r="I67" s="1"/>
      <c r="J67" s="26"/>
      <c r="K67" s="26"/>
      <c r="L67" s="26"/>
      <c r="M67" s="1"/>
      <c r="N67" s="1"/>
      <c r="O67" s="1"/>
      <c r="P67" s="1"/>
      <c r="Q67" s="177"/>
      <c r="R67" s="177"/>
      <c r="S67" s="177"/>
      <c r="T67" s="177"/>
      <c r="U67" s="177"/>
      <c r="V67" s="1"/>
      <c r="W67" s="122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22"/>
      <c r="C68" s="1"/>
      <c r="D68" s="122"/>
      <c r="E68" s="123"/>
      <c r="G68" s="1"/>
      <c r="H68" s="42"/>
      <c r="I68" s="1"/>
      <c r="J68" s="26"/>
      <c r="K68" s="26"/>
      <c r="L68" s="26"/>
      <c r="M68" s="1"/>
      <c r="N68" s="1"/>
      <c r="O68" s="1"/>
      <c r="P68" s="1"/>
      <c r="Q68" s="177"/>
      <c r="R68" s="177"/>
      <c r="S68" s="177"/>
      <c r="T68" s="177"/>
      <c r="U68" s="177"/>
      <c r="V68" s="1"/>
      <c r="W68" s="122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22"/>
      <c r="C69" s="1"/>
      <c r="D69" s="122"/>
      <c r="E69" s="123"/>
      <c r="G69" s="1"/>
      <c r="H69" s="42"/>
      <c r="I69" s="1"/>
      <c r="J69" s="26"/>
      <c r="K69" s="26"/>
      <c r="L69" s="26"/>
      <c r="M69" s="1"/>
      <c r="N69" s="1"/>
      <c r="O69" s="1"/>
      <c r="P69" s="1"/>
      <c r="Q69" s="177"/>
      <c r="R69" s="177"/>
      <c r="S69" s="177"/>
      <c r="T69" s="177"/>
      <c r="U69" s="177"/>
      <c r="V69" s="1"/>
      <c r="W69" s="122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22"/>
      <c r="C70" s="1"/>
      <c r="D70" s="122"/>
      <c r="E70" s="123"/>
      <c r="G70" s="1"/>
      <c r="H70" s="42"/>
      <c r="I70" s="1"/>
      <c r="J70" s="26"/>
      <c r="K70" s="26"/>
      <c r="L70" s="26"/>
      <c r="M70" s="1"/>
      <c r="N70" s="1"/>
      <c r="O70" s="1"/>
      <c r="P70" s="1"/>
      <c r="Q70" s="177"/>
      <c r="R70" s="177"/>
      <c r="S70" s="177"/>
      <c r="T70" s="177"/>
      <c r="U70" s="177"/>
      <c r="V70" s="1"/>
      <c r="W70" s="122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22"/>
      <c r="C71" s="1"/>
      <c r="D71" s="122"/>
      <c r="E71" s="123"/>
      <c r="G71" s="1"/>
      <c r="H71" s="42"/>
      <c r="I71" s="1"/>
      <c r="J71" s="26"/>
      <c r="K71" s="26"/>
      <c r="L71" s="26"/>
      <c r="M71" s="1"/>
      <c r="N71" s="1"/>
      <c r="O71" s="1"/>
      <c r="P71" s="1"/>
      <c r="Q71" s="177"/>
      <c r="R71" s="177"/>
      <c r="S71" s="177"/>
      <c r="T71" s="177"/>
      <c r="U71" s="177"/>
      <c r="V71" s="1"/>
      <c r="W71" s="122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22"/>
      <c r="C72" s="1"/>
      <c r="D72" s="122"/>
      <c r="E72" s="123"/>
      <c r="G72" s="1"/>
      <c r="H72" s="42"/>
      <c r="I72" s="1"/>
      <c r="J72" s="26"/>
      <c r="K72" s="26"/>
      <c r="L72" s="26"/>
      <c r="M72" s="1"/>
      <c r="N72" s="1"/>
      <c r="O72" s="1"/>
      <c r="P72" s="1"/>
      <c r="Q72" s="177"/>
      <c r="R72" s="177"/>
      <c r="S72" s="177"/>
      <c r="T72" s="177"/>
      <c r="U72" s="177"/>
      <c r="V72" s="1"/>
      <c r="W72" s="122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22"/>
      <c r="C73" s="1"/>
      <c r="D73" s="122"/>
      <c r="E73" s="123"/>
      <c r="G73" s="1"/>
      <c r="H73" s="42"/>
      <c r="I73" s="1"/>
      <c r="J73" s="26"/>
      <c r="K73" s="26"/>
      <c r="L73" s="26"/>
      <c r="M73" s="1"/>
      <c r="N73" s="1"/>
      <c r="O73" s="1"/>
      <c r="P73" s="1"/>
      <c r="Q73" s="177"/>
      <c r="R73" s="177"/>
      <c r="S73" s="177"/>
      <c r="T73" s="177"/>
      <c r="U73" s="177"/>
      <c r="V73" s="1"/>
      <c r="W73" s="122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22"/>
      <c r="C74" s="1"/>
      <c r="D74" s="122"/>
      <c r="E74" s="123"/>
      <c r="G74" s="1"/>
      <c r="H74" s="42"/>
      <c r="I74" s="1"/>
      <c r="J74" s="26"/>
      <c r="K74" s="26"/>
      <c r="L74" s="26"/>
      <c r="M74" s="1"/>
      <c r="N74" s="1"/>
      <c r="O74" s="1"/>
      <c r="P74" s="1"/>
      <c r="Q74" s="177"/>
      <c r="R74" s="177"/>
      <c r="S74" s="177"/>
      <c r="T74" s="177"/>
      <c r="U74" s="177"/>
      <c r="V74" s="1"/>
      <c r="W74" s="122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22"/>
      <c r="C75" s="1"/>
      <c r="D75" s="122"/>
      <c r="E75" s="123"/>
      <c r="G75" s="1"/>
      <c r="H75" s="42"/>
      <c r="I75" s="1"/>
      <c r="J75" s="26"/>
      <c r="K75" s="26"/>
      <c r="L75" s="26"/>
      <c r="M75" s="1"/>
      <c r="N75" s="1"/>
      <c r="O75" s="1"/>
      <c r="P75" s="1"/>
      <c r="Q75" s="177"/>
      <c r="R75" s="177"/>
      <c r="S75" s="177"/>
      <c r="T75" s="177"/>
      <c r="U75" s="177"/>
      <c r="V75" s="1"/>
      <c r="W75" s="122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22"/>
      <c r="C76" s="1"/>
      <c r="D76" s="122"/>
      <c r="E76" s="123"/>
      <c r="G76" s="1"/>
      <c r="H76" s="42"/>
      <c r="I76" s="1"/>
      <c r="J76" s="26"/>
      <c r="K76" s="26"/>
      <c r="L76" s="26"/>
      <c r="M76" s="1"/>
      <c r="N76" s="1"/>
      <c r="O76" s="1"/>
      <c r="P76" s="1"/>
      <c r="Q76" s="177"/>
      <c r="R76" s="177"/>
      <c r="S76" s="177"/>
      <c r="T76" s="177"/>
      <c r="U76" s="177"/>
      <c r="V76" s="1"/>
      <c r="W76" s="122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22"/>
      <c r="C77" s="1"/>
      <c r="D77" s="122"/>
      <c r="E77" s="123"/>
      <c r="G77" s="1"/>
      <c r="H77" s="42"/>
      <c r="I77" s="1"/>
      <c r="J77" s="26"/>
      <c r="K77" s="26"/>
      <c r="L77" s="26"/>
      <c r="M77" s="1"/>
      <c r="N77" s="1"/>
      <c r="O77" s="1"/>
      <c r="P77" s="1"/>
      <c r="Q77" s="177"/>
      <c r="R77" s="177"/>
      <c r="S77" s="177"/>
      <c r="T77" s="177"/>
      <c r="U77" s="177"/>
      <c r="V77" s="1"/>
      <c r="W77" s="122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22"/>
      <c r="C78" s="1"/>
      <c r="D78" s="122"/>
      <c r="E78" s="123"/>
      <c r="G78" s="1"/>
      <c r="H78" s="42"/>
      <c r="I78" s="1"/>
      <c r="J78" s="26"/>
      <c r="K78" s="26"/>
      <c r="L78" s="26"/>
      <c r="M78" s="1"/>
      <c r="N78" s="1"/>
      <c r="O78" s="1"/>
      <c r="P78" s="1"/>
      <c r="Q78" s="177"/>
      <c r="R78" s="177"/>
      <c r="S78" s="177"/>
      <c r="T78" s="177"/>
      <c r="U78" s="177"/>
      <c r="V78" s="1"/>
      <c r="W78" s="122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22"/>
      <c r="C79" s="1"/>
      <c r="D79" s="122"/>
      <c r="E79" s="123"/>
      <c r="G79" s="1"/>
      <c r="H79" s="42"/>
      <c r="I79" s="1"/>
      <c r="J79" s="26"/>
      <c r="K79" s="26"/>
      <c r="L79" s="26"/>
      <c r="M79" s="1"/>
      <c r="N79" s="1"/>
      <c r="O79" s="1"/>
      <c r="P79" s="1"/>
      <c r="Q79" s="177"/>
      <c r="R79" s="177"/>
      <c r="S79" s="177"/>
      <c r="T79" s="177"/>
      <c r="U79" s="177"/>
      <c r="V79" s="1"/>
      <c r="W79" s="122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22"/>
      <c r="C80" s="1"/>
      <c r="D80" s="122"/>
      <c r="E80" s="123"/>
      <c r="G80" s="1"/>
      <c r="H80" s="42"/>
      <c r="I80" s="1"/>
      <c r="J80" s="26"/>
      <c r="K80" s="26"/>
      <c r="L80" s="26"/>
      <c r="M80" s="1"/>
      <c r="N80" s="1"/>
      <c r="O80" s="1"/>
      <c r="P80" s="1"/>
      <c r="Q80" s="177"/>
      <c r="R80" s="177"/>
      <c r="S80" s="177"/>
      <c r="T80" s="177"/>
      <c r="U80" s="177"/>
      <c r="V80" s="1"/>
      <c r="W80" s="122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22"/>
      <c r="C81" s="1"/>
      <c r="D81" s="122"/>
      <c r="E81" s="123"/>
      <c r="G81" s="1"/>
      <c r="H81" s="42"/>
      <c r="I81" s="1"/>
      <c r="J81" s="26"/>
      <c r="K81" s="26"/>
      <c r="L81" s="26"/>
      <c r="M81" s="1"/>
      <c r="N81" s="1"/>
      <c r="O81" s="1"/>
      <c r="P81" s="1"/>
      <c r="Q81" s="177"/>
      <c r="R81" s="177"/>
      <c r="S81" s="177"/>
      <c r="T81" s="177"/>
      <c r="U81" s="177"/>
      <c r="V81" s="1"/>
      <c r="W81" s="122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22"/>
      <c r="C82" s="1"/>
      <c r="D82" s="122"/>
      <c r="E82" s="123"/>
      <c r="G82" s="1"/>
      <c r="H82" s="42"/>
      <c r="I82" s="1"/>
      <c r="J82" s="26"/>
      <c r="K82" s="26"/>
      <c r="L82" s="26"/>
      <c r="M82" s="1"/>
      <c r="N82" s="1"/>
      <c r="O82" s="1"/>
      <c r="P82" s="1"/>
      <c r="Q82" s="177"/>
      <c r="R82" s="177"/>
      <c r="S82" s="177"/>
      <c r="T82" s="177"/>
      <c r="U82" s="177"/>
      <c r="V82" s="1"/>
      <c r="W82" s="122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22"/>
      <c r="C83" s="1"/>
      <c r="D83" s="122"/>
      <c r="E83" s="123"/>
      <c r="G83" s="1"/>
      <c r="H83" s="42"/>
      <c r="I83" s="1"/>
      <c r="J83" s="26"/>
      <c r="K83" s="26"/>
      <c r="L83" s="26"/>
      <c r="M83" s="1"/>
      <c r="N83" s="1"/>
      <c r="O83" s="1"/>
      <c r="P83" s="1"/>
      <c r="Q83" s="177"/>
      <c r="R83" s="177"/>
      <c r="S83" s="177"/>
      <c r="T83" s="177"/>
      <c r="U83" s="177"/>
      <c r="V83" s="1"/>
      <c r="W83" s="122"/>
      <c r="X83" s="1"/>
      <c r="Y83" s="89"/>
      <c r="Z83" s="89"/>
      <c r="AA83" s="89"/>
      <c r="AB83" s="89"/>
      <c r="AC83" s="89"/>
      <c r="AD83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2019-01-30T15:18:46Z</dcterms:modified>
</cp:coreProperties>
</file>