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5" i="1" s="1"/>
  <c r="M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L15" i="1"/>
  <c r="K15" i="1"/>
  <c r="J15" i="1"/>
  <c r="I15" i="1"/>
  <c r="I19" i="1" s="1"/>
  <c r="H15" i="1"/>
  <c r="H19" i="1"/>
  <c r="G15" i="1"/>
  <c r="G19" i="1"/>
  <c r="F15" i="1"/>
  <c r="F19" i="1"/>
  <c r="E15" i="1"/>
  <c r="E19" i="1"/>
  <c r="D16" i="1"/>
  <c r="G22" i="1"/>
  <c r="E22" i="1"/>
  <c r="L22" i="1" s="1"/>
  <c r="F22" i="1"/>
  <c r="K19" i="1"/>
  <c r="H22" i="1"/>
  <c r="L19" i="1"/>
  <c r="K22" i="1"/>
  <c r="N15" i="1" l="1"/>
  <c r="N19" i="1" s="1"/>
  <c r="O19" i="1"/>
  <c r="O22" i="1" s="1"/>
  <c r="I22" i="1"/>
  <c r="M19" i="1"/>
  <c r="N22" i="1" l="1"/>
  <c r="M22" i="1"/>
</calcChain>
</file>

<file path=xl/sharedStrings.xml><?xml version="1.0" encoding="utf-8"?>
<sst xmlns="http://schemas.openxmlformats.org/spreadsheetml/2006/main" count="97" uniqueCount="64">
  <si>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</si>
  <si>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</si>
  <si>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</si>
  <si>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</si>
  <si>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</si>
  <si>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</si>
  <si>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</si>
  <si>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</si>
  <si>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</si>
  <si>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</si>
  <si>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</si>
  <si>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</si>
  <si>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</si>
  <si>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</si>
  <si>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</si>
  <si>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</si>
  <si>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</si>
  <si>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</si>
  <si>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</si>
  <si>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</si>
  <si>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</si>
  <si>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</si>
  <si>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</si>
  <si>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</si>
  <si>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</si>
  <si>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</si>
  <si>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</si>
  <si>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</si>
  <si>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</si>
  <si>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</si>
  <si>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</si>
  <si>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</si>
  <si>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</si>
  <si>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</si>
  <si>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</si>
  <si>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Turku-Pesis = Turku-Pesis (ent. Lännen Pallo)  (1949)</t>
  </si>
  <si>
    <t>Saana Risku</t>
  </si>
  <si>
    <t>9.</t>
  </si>
  <si>
    <t>Turku-Pesis</t>
  </si>
  <si>
    <t>12.10.1984</t>
  </si>
  <si>
    <t>ENSIMMÄISET</t>
  </si>
  <si>
    <t>Ottelu</t>
  </si>
  <si>
    <t>1.  ottelu</t>
  </si>
  <si>
    <t>Lyöty juoksu</t>
  </si>
  <si>
    <t>5.  ottelu</t>
  </si>
  <si>
    <t>Tuotu juoksu</t>
  </si>
  <si>
    <t>Kunnari</t>
  </si>
  <si>
    <t>13.05. 2009  Turku-Pesis - Fera  0-2  (0-4, 2-6)</t>
  </si>
  <si>
    <t xml:space="preserve">  24 v   7 kk   1 pv</t>
  </si>
  <si>
    <t>23.05. 2009  ViU - Turku-Pesis  2-1  (2-3, 10-3, 0-0, 3-2)</t>
  </si>
  <si>
    <t xml:space="preserve">  24 v   7 kk 11 pv</t>
  </si>
  <si>
    <t>ykköspesis</t>
  </si>
  <si>
    <t>Turku-Pesis  2</t>
  </si>
  <si>
    <t>PöU</t>
  </si>
  <si>
    <t>Paukku</t>
  </si>
  <si>
    <t>suomensarja</t>
  </si>
  <si>
    <t>SMJ</t>
  </si>
  <si>
    <t>KaKa</t>
  </si>
  <si>
    <t>Virkiä  2</t>
  </si>
  <si>
    <t>KaKa = Kauhajoen Karhu  (1910)</t>
  </si>
  <si>
    <t>SMJ = Seinäjoen Maila-Jussit  (1932)</t>
  </si>
  <si>
    <t>Virkiä = Lapuan Virkiä  (1907)</t>
  </si>
  <si>
    <t>Paukku = Hämeenlinnan Paukku  (1961)</t>
  </si>
  <si>
    <t>PöU = Pöytyän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</si>
</sst>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5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4">
        <v>2002</v>
      </c>
      <c r="C4" s="84"/>
      <c r="D4" s="85" t="s">
        <v>58</v>
      </c>
      <c r="E4" s="86"/>
      <c r="F4" s="86" t="s">
        <v>55</v>
      </c>
      <c r="G4" s="87"/>
      <c r="H4" s="88"/>
      <c r="I4" s="84"/>
      <c r="J4" s="84"/>
      <c r="K4" s="84"/>
      <c r="L4" s="84"/>
      <c r="M4" s="84"/>
      <c r="N4" s="8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8">
        <v>2003</v>
      </c>
      <c r="C5" s="78"/>
      <c r="D5" s="79" t="s">
        <v>56</v>
      </c>
      <c r="E5" s="80"/>
      <c r="F5" s="80" t="s">
        <v>51</v>
      </c>
      <c r="G5" s="81"/>
      <c r="H5" s="82"/>
      <c r="I5" s="78"/>
      <c r="J5" s="78"/>
      <c r="K5" s="78"/>
      <c r="L5" s="78"/>
      <c r="M5" s="78"/>
      <c r="N5" s="8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78">
        <v>2004</v>
      </c>
      <c r="C6" s="78"/>
      <c r="D6" s="79" t="s">
        <v>56</v>
      </c>
      <c r="E6" s="80"/>
      <c r="F6" s="80" t="s">
        <v>51</v>
      </c>
      <c r="G6" s="81"/>
      <c r="H6" s="82"/>
      <c r="I6" s="78"/>
      <c r="J6" s="78"/>
      <c r="K6" s="78"/>
      <c r="L6" s="78"/>
      <c r="M6" s="78"/>
      <c r="N6" s="8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4">
        <v>2005</v>
      </c>
      <c r="C7" s="84"/>
      <c r="D7" s="85" t="s">
        <v>57</v>
      </c>
      <c r="E7" s="86"/>
      <c r="F7" s="86" t="s">
        <v>55</v>
      </c>
      <c r="G7" s="87"/>
      <c r="H7" s="88"/>
      <c r="I7" s="84"/>
      <c r="J7" s="84"/>
      <c r="K7" s="84"/>
      <c r="L7" s="84"/>
      <c r="M7" s="84"/>
      <c r="N7" s="89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78">
        <v>2005</v>
      </c>
      <c r="C8" s="78"/>
      <c r="D8" s="79" t="s">
        <v>56</v>
      </c>
      <c r="E8" s="80"/>
      <c r="F8" s="80" t="s">
        <v>51</v>
      </c>
      <c r="G8" s="81"/>
      <c r="H8" s="82"/>
      <c r="I8" s="78"/>
      <c r="J8" s="78"/>
      <c r="K8" s="78"/>
      <c r="L8" s="78"/>
      <c r="M8" s="78"/>
      <c r="N8" s="83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78">
        <v>2006</v>
      </c>
      <c r="C9" s="78"/>
      <c r="D9" s="79" t="s">
        <v>54</v>
      </c>
      <c r="E9" s="80"/>
      <c r="F9" s="80" t="s">
        <v>51</v>
      </c>
      <c r="G9" s="81"/>
      <c r="H9" s="82"/>
      <c r="I9" s="78"/>
      <c r="J9" s="78"/>
      <c r="K9" s="78"/>
      <c r="L9" s="78"/>
      <c r="M9" s="78"/>
      <c r="N9" s="83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4">
        <v>2007</v>
      </c>
      <c r="C10" s="84"/>
      <c r="D10" s="85" t="s">
        <v>54</v>
      </c>
      <c r="E10" s="86"/>
      <c r="F10" s="86" t="s">
        <v>55</v>
      </c>
      <c r="G10" s="87"/>
      <c r="H10" s="88"/>
      <c r="I10" s="84"/>
      <c r="J10" s="84"/>
      <c r="K10" s="84"/>
      <c r="L10" s="84"/>
      <c r="M10" s="84"/>
      <c r="N10" s="89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78">
        <v>2008</v>
      </c>
      <c r="C11" s="78"/>
      <c r="D11" s="79" t="s">
        <v>53</v>
      </c>
      <c r="E11" s="80"/>
      <c r="F11" s="80" t="s">
        <v>51</v>
      </c>
      <c r="G11" s="81"/>
      <c r="H11" s="82"/>
      <c r="I11" s="78"/>
      <c r="J11" s="78"/>
      <c r="K11" s="78"/>
      <c r="L11" s="78"/>
      <c r="M11" s="78"/>
      <c r="N11" s="83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2009</v>
      </c>
      <c r="C12" s="27" t="s">
        <v>37</v>
      </c>
      <c r="D12" s="29" t="s">
        <v>38</v>
      </c>
      <c r="E12" s="59">
        <v>10</v>
      </c>
      <c r="F12" s="27">
        <v>0</v>
      </c>
      <c r="G12" s="27">
        <v>1</v>
      </c>
      <c r="H12" s="27">
        <v>2</v>
      </c>
      <c r="I12" s="27">
        <v>16</v>
      </c>
      <c r="J12" s="27">
        <v>4</v>
      </c>
      <c r="K12" s="27">
        <v>9</v>
      </c>
      <c r="L12" s="27">
        <v>2</v>
      </c>
      <c r="M12" s="27">
        <v>1</v>
      </c>
      <c r="N12" s="60">
        <v>0.4</v>
      </c>
      <c r="O12" s="37">
        <f>PRODUCT(I12/N12)</f>
        <v>40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78">
        <v>2010</v>
      </c>
      <c r="C13" s="78"/>
      <c r="D13" s="79" t="s">
        <v>52</v>
      </c>
      <c r="E13" s="80"/>
      <c r="F13" s="80" t="s">
        <v>51</v>
      </c>
      <c r="G13" s="81"/>
      <c r="H13" s="82"/>
      <c r="I13" s="78"/>
      <c r="J13" s="78"/>
      <c r="K13" s="78"/>
      <c r="L13" s="78"/>
      <c r="M13" s="78"/>
      <c r="N13" s="83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78">
        <v>2011</v>
      </c>
      <c r="C14" s="78"/>
      <c r="D14" s="79" t="s">
        <v>52</v>
      </c>
      <c r="E14" s="80"/>
      <c r="F14" s="80" t="s">
        <v>51</v>
      </c>
      <c r="G14" s="81"/>
      <c r="H14" s="82"/>
      <c r="I14" s="78"/>
      <c r="J14" s="78"/>
      <c r="K14" s="78"/>
      <c r="L14" s="78"/>
      <c r="M14" s="78"/>
      <c r="N14" s="83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SUM(E12:E12)</f>
        <v>10</v>
      </c>
      <c r="F15" s="19">
        <f t="shared" si="0"/>
        <v>0</v>
      </c>
      <c r="G15" s="19">
        <f t="shared" si="0"/>
        <v>1</v>
      </c>
      <c r="H15" s="19">
        <f t="shared" si="0"/>
        <v>2</v>
      </c>
      <c r="I15" s="19">
        <f t="shared" si="0"/>
        <v>16</v>
      </c>
      <c r="J15" s="19">
        <f t="shared" si="0"/>
        <v>4</v>
      </c>
      <c r="K15" s="19">
        <f t="shared" si="0"/>
        <v>9</v>
      </c>
      <c r="L15" s="19">
        <f t="shared" si="0"/>
        <v>2</v>
      </c>
      <c r="M15" s="19">
        <f t="shared" si="0"/>
        <v>1</v>
      </c>
      <c r="N15" s="31">
        <f>PRODUCT(I15/O15)</f>
        <v>0.4</v>
      </c>
      <c r="O15" s="32">
        <f t="shared" ref="O15:AE15" si="1">SUM(O12:O12)</f>
        <v>40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11.333333333333334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40</v>
      </c>
      <c r="Q18" s="13"/>
      <c r="R18" s="13"/>
      <c r="S18" s="13"/>
      <c r="T18" s="61"/>
      <c r="U18" s="61"/>
      <c r="V18" s="61"/>
      <c r="W18" s="61"/>
      <c r="X18" s="61"/>
      <c r="Y18" s="13"/>
      <c r="Z18" s="13"/>
      <c r="AA18" s="13"/>
      <c r="AB18" s="13"/>
      <c r="AC18" s="13"/>
      <c r="AD18" s="13"/>
      <c r="AE18" s="13"/>
      <c r="AF18" s="6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2"/>
      <c r="E19" s="27">
        <f>PRODUCT(E15)</f>
        <v>10</v>
      </c>
      <c r="F19" s="27">
        <f>PRODUCT(F15)</f>
        <v>0</v>
      </c>
      <c r="G19" s="27">
        <f>PRODUCT(G15)</f>
        <v>1</v>
      </c>
      <c r="H19" s="27">
        <f>PRODUCT(H15)</f>
        <v>2</v>
      </c>
      <c r="I19" s="27">
        <f>PRODUCT(I15)</f>
        <v>16</v>
      </c>
      <c r="J19" s="1"/>
      <c r="K19" s="43">
        <f>PRODUCT((F19+G19)/E19)</f>
        <v>0.1</v>
      </c>
      <c r="L19" s="43">
        <f>PRODUCT(H19/E19)</f>
        <v>0.2</v>
      </c>
      <c r="M19" s="43">
        <f>PRODUCT(I19/E19)</f>
        <v>1.6</v>
      </c>
      <c r="N19" s="30">
        <f>PRODUCT(N15)</f>
        <v>0.4</v>
      </c>
      <c r="O19" s="25">
        <f>PRODUCT(O15)</f>
        <v>40</v>
      </c>
      <c r="P19" s="63" t="s">
        <v>41</v>
      </c>
      <c r="Q19" s="64"/>
      <c r="R19" s="64"/>
      <c r="S19" s="65" t="s">
        <v>47</v>
      </c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6" t="s">
        <v>42</v>
      </c>
      <c r="AE19" s="65"/>
      <c r="AF19" s="67" t="s">
        <v>48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18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68" t="s">
        <v>43</v>
      </c>
      <c r="Q20" s="69"/>
      <c r="R20" s="69"/>
      <c r="S20" s="70" t="s">
        <v>49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 t="s">
        <v>44</v>
      </c>
      <c r="AE20" s="70"/>
      <c r="AF20" s="72" t="s">
        <v>50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19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68" t="s">
        <v>45</v>
      </c>
      <c r="Q21" s="69"/>
      <c r="R21" s="69"/>
      <c r="S21" s="70" t="s">
        <v>47</v>
      </c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 t="s">
        <v>42</v>
      </c>
      <c r="AE21" s="70"/>
      <c r="AF21" s="72" t="s">
        <v>48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20</v>
      </c>
      <c r="C22" s="53"/>
      <c r="D22" s="54"/>
      <c r="E22" s="19">
        <f>SUM(E19:E21)</f>
        <v>10</v>
      </c>
      <c r="F22" s="19">
        <f>SUM(F19:F21)</f>
        <v>0</v>
      </c>
      <c r="G22" s="19">
        <f>SUM(G19:G21)</f>
        <v>1</v>
      </c>
      <c r="H22" s="19">
        <f>SUM(H19:H21)</f>
        <v>2</v>
      </c>
      <c r="I22" s="19">
        <f>SUM(I19:I21)</f>
        <v>16</v>
      </c>
      <c r="J22" s="1"/>
      <c r="K22" s="55">
        <f>PRODUCT((F22+G22)/E22)</f>
        <v>0.1</v>
      </c>
      <c r="L22" s="55">
        <f>PRODUCT(H22/E22)</f>
        <v>0.2</v>
      </c>
      <c r="M22" s="55">
        <f>PRODUCT(I22/E22)</f>
        <v>1.6</v>
      </c>
      <c r="N22" s="31">
        <f>PRODUCT(I22/O22)</f>
        <v>0.4</v>
      </c>
      <c r="O22" s="25">
        <f>SUM(O19:O21)</f>
        <v>40</v>
      </c>
      <c r="P22" s="73" t="s">
        <v>46</v>
      </c>
      <c r="Q22" s="74"/>
      <c r="R22" s="74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/>
      <c r="AE22" s="75"/>
      <c r="AF22" s="77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34</v>
      </c>
      <c r="C24" s="1"/>
      <c r="D24" s="1" t="s">
        <v>61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 t="s">
        <v>60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58" t="s">
        <v>59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62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63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58" t="s">
        <v>35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58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2019-01-30T15:17:18Z</dcterms:modified>
</cp:coreProperties>
</file>