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3" i="1" l="1"/>
  <c r="O24" i="1"/>
  <c r="N24" i="1" s="1"/>
  <c r="AA17" i="1"/>
  <c r="O14" i="1" l="1"/>
  <c r="O8" i="1"/>
  <c r="O7" i="1"/>
  <c r="O6" i="1"/>
  <c r="O17" i="1" s="1"/>
  <c r="O21" i="1" s="1"/>
  <c r="M14" i="1"/>
  <c r="M8" i="1"/>
  <c r="M7" i="1"/>
  <c r="M6" i="1"/>
  <c r="O4" i="1"/>
  <c r="M4" i="1"/>
  <c r="M17" i="1" s="1"/>
  <c r="AE17" i="1"/>
  <c r="AD17" i="1"/>
  <c r="AC17" i="1"/>
  <c r="AB17" i="1"/>
  <c r="Z17" i="1"/>
  <c r="Y17" i="1"/>
  <c r="I23" i="1" s="1"/>
  <c r="X17" i="1"/>
  <c r="H23" i="1" s="1"/>
  <c r="W17" i="1"/>
  <c r="G23" i="1"/>
  <c r="V17" i="1"/>
  <c r="F23" i="1"/>
  <c r="U17" i="1"/>
  <c r="E23" i="1" s="1"/>
  <c r="T17" i="1"/>
  <c r="S17" i="1"/>
  <c r="R17" i="1"/>
  <c r="Q17" i="1"/>
  <c r="P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K21" i="1" l="1"/>
  <c r="F24" i="1"/>
  <c r="L21" i="1"/>
  <c r="H24" i="1"/>
  <c r="M23" i="1"/>
  <c r="E24" i="1"/>
  <c r="I24" i="1"/>
  <c r="M24" i="1" s="1"/>
  <c r="M21" i="1"/>
  <c r="K23" i="1"/>
  <c r="L23" i="1"/>
  <c r="D18" i="1"/>
  <c r="N17" i="1"/>
  <c r="N21" i="1" s="1"/>
  <c r="L24" i="1" l="1"/>
  <c r="K24" i="1"/>
</calcChain>
</file>

<file path=xl/sharedStrings.xml><?xml version="1.0" encoding="utf-8"?>
<sst xmlns="http://schemas.openxmlformats.org/spreadsheetml/2006/main" count="98" uniqueCount="65">
  <si>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</si>
  <si>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</si>
  <si>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</si>
  <si>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</si>
  <si>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</si>
  <si>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</si>
  <si>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</si>
  <si>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</si>
  <si>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</si>
  <si>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</si>
  <si>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</si>
  <si>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</si>
  <si>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</si>
  <si>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</si>
  <si>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</si>
  <si>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</si>
  <si>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</si>
  <si>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</si>
  <si>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</si>
  <si>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</si>
  <si>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</si>
  <si>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</si>
  <si>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</si>
  <si>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</si>
  <si>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</si>
  <si>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</si>
  <si>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</si>
  <si>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</si>
  <si>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</si>
  <si>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</si>
  <si>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</si>
  <si>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</si>
  <si>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</si>
  <si>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</si>
  <si>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</si>
  <si>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Kati Rinta-Aho</t>
  </si>
  <si>
    <t>13.8.1983</t>
  </si>
  <si>
    <t>ViVe</t>
  </si>
  <si>
    <t>Lippo</t>
  </si>
  <si>
    <t>11.</t>
  </si>
  <si>
    <t>10.</t>
  </si>
  <si>
    <t>superpesiskarsinta</t>
  </si>
  <si>
    <t>karsintasarja</t>
  </si>
  <si>
    <t>YPJ</t>
  </si>
  <si>
    <t>ykköspesis</t>
  </si>
  <si>
    <t>Paukku</t>
  </si>
  <si>
    <t>ViPa</t>
  </si>
  <si>
    <t>ViVe = Vimpelin Veto  (1934)</t>
  </si>
  <si>
    <t>Lippo = Oulun Lippo  (1955)</t>
  </si>
  <si>
    <t>YPJ = Ylihärmän Pesis-Junkkarit  (1996)</t>
  </si>
  <si>
    <t>ViPa = Vihdin Pallo  (1967)</t>
  </si>
  <si>
    <t>ENSIMMÄISET</t>
  </si>
  <si>
    <t>Ottelu</t>
  </si>
  <si>
    <t>1.  ottelu</t>
  </si>
  <si>
    <t>Lyöty juoksu</t>
  </si>
  <si>
    <t>Tuotu juoksu</t>
  </si>
  <si>
    <t>Kunnari</t>
  </si>
  <si>
    <t>11.07. 1999  ViVe - ViPa  0-1  (0-8, 4-4)</t>
  </si>
  <si>
    <t xml:space="preserve">  15 v 10 kk 28 pv</t>
  </si>
  <si>
    <t>6.  ottelu</t>
  </si>
  <si>
    <t>04.08. 1999  ViU - ViVe  1-0  (6-0, 1-1)</t>
  </si>
  <si>
    <t>38.  ottelu</t>
  </si>
  <si>
    <t>08.06. 2002  ViVe - ViPa  2-0  (4-2, 4-2)</t>
  </si>
  <si>
    <t xml:space="preserve">  15 v 11 kk 22 pv</t>
  </si>
  <si>
    <t xml:space="preserve">  18 v   9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</si>
</sst>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3" borderId="2" xfId="0" applyFont="1" applyFill="1" applyBorder="1"/>
    <xf numFmtId="0" fontId="2" fillId="8" borderId="12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9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1999</v>
      </c>
      <c r="C4" s="42" t="s">
        <v>39</v>
      </c>
      <c r="D4" s="41" t="s">
        <v>37</v>
      </c>
      <c r="E4" s="27">
        <v>7</v>
      </c>
      <c r="F4" s="27">
        <v>0</v>
      </c>
      <c r="G4" s="27">
        <v>1</v>
      </c>
      <c r="H4" s="27">
        <v>1</v>
      </c>
      <c r="I4" s="27">
        <v>6</v>
      </c>
      <c r="J4" s="27">
        <v>4</v>
      </c>
      <c r="K4" s="27">
        <v>1</v>
      </c>
      <c r="L4" s="27">
        <v>0</v>
      </c>
      <c r="M4" s="27">
        <f>PRODUCT(F4+G4)</f>
        <v>1</v>
      </c>
      <c r="N4" s="29">
        <v>0.42899999999999999</v>
      </c>
      <c r="O4" s="25">
        <f>PRODUCT(I4/N4)</f>
        <v>13.986013986013987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50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2000</v>
      </c>
      <c r="C5" s="42"/>
      <c r="D5" s="41"/>
      <c r="E5" s="27"/>
      <c r="F5" s="27"/>
      <c r="G5" s="27"/>
      <c r="H5" s="27"/>
      <c r="I5" s="27"/>
      <c r="J5" s="27"/>
      <c r="K5" s="27"/>
      <c r="L5" s="27"/>
      <c r="M5" s="27"/>
      <c r="N5" s="29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2001</v>
      </c>
      <c r="C6" s="42" t="s">
        <v>40</v>
      </c>
      <c r="D6" s="41" t="s">
        <v>37</v>
      </c>
      <c r="E6" s="27">
        <v>24</v>
      </c>
      <c r="F6" s="27">
        <v>0</v>
      </c>
      <c r="G6" s="27">
        <v>1</v>
      </c>
      <c r="H6" s="27">
        <v>10</v>
      </c>
      <c r="I6" s="27">
        <v>33</v>
      </c>
      <c r="J6" s="27">
        <v>28</v>
      </c>
      <c r="K6" s="27">
        <v>2</v>
      </c>
      <c r="L6" s="27">
        <v>2</v>
      </c>
      <c r="M6" s="27">
        <f>PRODUCT(F6+G6)</f>
        <v>1</v>
      </c>
      <c r="N6" s="29">
        <v>0.34399999999999997</v>
      </c>
      <c r="O6" s="25">
        <f t="shared" ref="O6:O14" si="0">PRODUCT(I6/N6)</f>
        <v>95.930232558139537</v>
      </c>
      <c r="P6" s="27"/>
      <c r="Q6" s="27"/>
      <c r="R6" s="27"/>
      <c r="S6" s="27"/>
      <c r="T6" s="27"/>
      <c r="U6" s="30">
        <v>7</v>
      </c>
      <c r="V6" s="30">
        <v>0</v>
      </c>
      <c r="W6" s="30">
        <v>0</v>
      </c>
      <c r="X6" s="30">
        <v>12</v>
      </c>
      <c r="Y6" s="30">
        <v>9</v>
      </c>
      <c r="Z6" s="27"/>
      <c r="AA6" s="27"/>
      <c r="AB6" s="27"/>
      <c r="AC6" s="27"/>
      <c r="AD6" s="27"/>
      <c r="AE6" s="27"/>
      <c r="AF6" s="50" t="s">
        <v>42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2002</v>
      </c>
      <c r="C7" s="42" t="s">
        <v>39</v>
      </c>
      <c r="D7" s="41" t="s">
        <v>37</v>
      </c>
      <c r="E7" s="27">
        <v>23</v>
      </c>
      <c r="F7" s="27">
        <v>1</v>
      </c>
      <c r="G7" s="27">
        <v>1</v>
      </c>
      <c r="H7" s="27">
        <v>14</v>
      </c>
      <c r="I7" s="27">
        <v>57</v>
      </c>
      <c r="J7" s="27">
        <v>48</v>
      </c>
      <c r="K7" s="27">
        <v>6</v>
      </c>
      <c r="L7" s="27">
        <v>1</v>
      </c>
      <c r="M7" s="27">
        <f>PRODUCT(F7+G7)</f>
        <v>2</v>
      </c>
      <c r="N7" s="29">
        <v>0.5</v>
      </c>
      <c r="O7" s="25">
        <f t="shared" si="0"/>
        <v>114</v>
      </c>
      <c r="P7" s="27"/>
      <c r="Q7" s="27"/>
      <c r="R7" s="27"/>
      <c r="S7" s="27"/>
      <c r="T7" s="27"/>
      <c r="U7" s="30">
        <v>7</v>
      </c>
      <c r="V7" s="30">
        <v>0</v>
      </c>
      <c r="W7" s="30">
        <v>0</v>
      </c>
      <c r="X7" s="30">
        <v>6</v>
      </c>
      <c r="Y7" s="30">
        <v>12</v>
      </c>
      <c r="Z7" s="27"/>
      <c r="AA7" s="27"/>
      <c r="AB7" s="27"/>
      <c r="AC7" s="27"/>
      <c r="AD7" s="27"/>
      <c r="AE7" s="27"/>
      <c r="AF7" s="50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2003</v>
      </c>
      <c r="C8" s="42" t="s">
        <v>39</v>
      </c>
      <c r="D8" s="41" t="s">
        <v>38</v>
      </c>
      <c r="E8" s="27">
        <v>20</v>
      </c>
      <c r="F8" s="27">
        <v>1</v>
      </c>
      <c r="G8" s="27">
        <v>1</v>
      </c>
      <c r="H8" s="27">
        <v>14</v>
      </c>
      <c r="I8" s="27">
        <v>57</v>
      </c>
      <c r="J8" s="27">
        <v>36</v>
      </c>
      <c r="K8" s="27">
        <v>17</v>
      </c>
      <c r="L8" s="27">
        <v>2</v>
      </c>
      <c r="M8" s="27">
        <f>PRODUCT(F8+G8)</f>
        <v>2</v>
      </c>
      <c r="N8" s="63">
        <v>0.41599999999999998</v>
      </c>
      <c r="O8" s="25">
        <f t="shared" si="0"/>
        <v>137.01923076923077</v>
      </c>
      <c r="P8" s="27"/>
      <c r="Q8" s="27"/>
      <c r="R8" s="27"/>
      <c r="S8" s="27"/>
      <c r="T8" s="27"/>
      <c r="U8" s="30">
        <v>6</v>
      </c>
      <c r="V8" s="30">
        <v>0</v>
      </c>
      <c r="W8" s="30">
        <v>0</v>
      </c>
      <c r="X8" s="30">
        <v>4</v>
      </c>
      <c r="Y8" s="30">
        <v>18</v>
      </c>
      <c r="Z8" s="27"/>
      <c r="AA8" s="27"/>
      <c r="AB8" s="27"/>
      <c r="AC8" s="27"/>
      <c r="AD8" s="27"/>
      <c r="AE8" s="27"/>
      <c r="AF8" s="50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2004</v>
      </c>
      <c r="C9" s="42"/>
      <c r="D9" s="41"/>
      <c r="E9" s="27"/>
      <c r="F9" s="27"/>
      <c r="G9" s="27"/>
      <c r="H9" s="27"/>
      <c r="I9" s="27"/>
      <c r="J9" s="27"/>
      <c r="K9" s="27"/>
      <c r="L9" s="27"/>
      <c r="M9" s="27"/>
      <c r="N9" s="2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2005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5">
        <v>2006</v>
      </c>
      <c r="C11" s="66"/>
      <c r="D11" s="67" t="s">
        <v>45</v>
      </c>
      <c r="E11" s="68"/>
      <c r="F11" s="68" t="s">
        <v>44</v>
      </c>
      <c r="G11" s="69"/>
      <c r="H11" s="66"/>
      <c r="I11" s="65"/>
      <c r="J11" s="65"/>
      <c r="K11" s="65"/>
      <c r="L11" s="65"/>
      <c r="M11" s="65"/>
      <c r="N11" s="65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5">
        <v>2008</v>
      </c>
      <c r="C13" s="66"/>
      <c r="D13" s="67" t="s">
        <v>45</v>
      </c>
      <c r="E13" s="68"/>
      <c r="F13" s="68" t="s">
        <v>44</v>
      </c>
      <c r="G13" s="69"/>
      <c r="H13" s="66"/>
      <c r="I13" s="65"/>
      <c r="J13" s="65"/>
      <c r="K13" s="65"/>
      <c r="L13" s="65"/>
      <c r="M13" s="65"/>
      <c r="N13" s="65"/>
      <c r="O13" s="25">
        <v>0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2009</v>
      </c>
      <c r="C14" s="27" t="s">
        <v>39</v>
      </c>
      <c r="D14" s="28" t="s">
        <v>43</v>
      </c>
      <c r="E14" s="27">
        <v>15</v>
      </c>
      <c r="F14" s="27">
        <v>0</v>
      </c>
      <c r="G14" s="27">
        <v>2</v>
      </c>
      <c r="H14" s="27">
        <v>7</v>
      </c>
      <c r="I14" s="27">
        <v>39</v>
      </c>
      <c r="J14" s="27">
        <v>21</v>
      </c>
      <c r="K14" s="27">
        <v>8</v>
      </c>
      <c r="L14" s="27">
        <v>8</v>
      </c>
      <c r="M14" s="27">
        <f>PRODUCT(F14+G14)</f>
        <v>2</v>
      </c>
      <c r="N14" s="29">
        <v>0.47</v>
      </c>
      <c r="O14" s="25">
        <f t="shared" si="0"/>
        <v>82.978723404255319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5">
        <v>2010</v>
      </c>
      <c r="C15" s="66"/>
      <c r="D15" s="67" t="s">
        <v>46</v>
      </c>
      <c r="E15" s="68"/>
      <c r="F15" s="68" t="s">
        <v>44</v>
      </c>
      <c r="G15" s="69"/>
      <c r="H15" s="66"/>
      <c r="I15" s="65"/>
      <c r="J15" s="65"/>
      <c r="K15" s="65"/>
      <c r="L15" s="65"/>
      <c r="M15" s="65"/>
      <c r="N15" s="65"/>
      <c r="O15" s="64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>
        <v>2011</v>
      </c>
      <c r="C16" s="66"/>
      <c r="D16" s="67" t="s">
        <v>46</v>
      </c>
      <c r="E16" s="68"/>
      <c r="F16" s="68" t="s">
        <v>44</v>
      </c>
      <c r="G16" s="69"/>
      <c r="H16" s="66"/>
      <c r="I16" s="65"/>
      <c r="J16" s="65"/>
      <c r="K16" s="65"/>
      <c r="L16" s="65"/>
      <c r="M16" s="65"/>
      <c r="N16" s="65"/>
      <c r="O16" s="64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SUM(E4:E14)</f>
        <v>89</v>
      </c>
      <c r="F17" s="19">
        <f t="shared" si="1"/>
        <v>2</v>
      </c>
      <c r="G17" s="19">
        <f t="shared" si="1"/>
        <v>6</v>
      </c>
      <c r="H17" s="19">
        <f t="shared" si="1"/>
        <v>46</v>
      </c>
      <c r="I17" s="19">
        <f t="shared" si="1"/>
        <v>192</v>
      </c>
      <c r="J17" s="19">
        <f t="shared" si="1"/>
        <v>137</v>
      </c>
      <c r="K17" s="19">
        <f t="shared" si="1"/>
        <v>34</v>
      </c>
      <c r="L17" s="19">
        <f t="shared" si="1"/>
        <v>13</v>
      </c>
      <c r="M17" s="19">
        <f t="shared" si="1"/>
        <v>8</v>
      </c>
      <c r="N17" s="31">
        <f>PRODUCT(I17/O17)</f>
        <v>0.43251601253037042</v>
      </c>
      <c r="O17" s="32">
        <f>SUM(O4:O16)</f>
        <v>443.91420071763963</v>
      </c>
      <c r="P17" s="19">
        <f t="shared" ref="P17:AE17" si="2">SUM(P4:P14)</f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20</v>
      </c>
      <c r="V17" s="19">
        <f t="shared" si="2"/>
        <v>0</v>
      </c>
      <c r="W17" s="19">
        <f t="shared" si="2"/>
        <v>0</v>
      </c>
      <c r="X17" s="19">
        <f t="shared" si="2"/>
        <v>22</v>
      </c>
      <c r="Y17" s="19">
        <f t="shared" si="2"/>
        <v>39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0</v>
      </c>
      <c r="AE17" s="19">
        <f t="shared" si="2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</f>
        <v>145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51</v>
      </c>
      <c r="Q20" s="13"/>
      <c r="R20" s="13"/>
      <c r="S20" s="13"/>
      <c r="T20" s="71"/>
      <c r="U20" s="71"/>
      <c r="V20" s="71"/>
      <c r="W20" s="71"/>
      <c r="X20" s="71"/>
      <c r="Y20" s="13"/>
      <c r="Z20" s="13"/>
      <c r="AA20" s="13"/>
      <c r="AB20" s="13"/>
      <c r="AC20" s="13"/>
      <c r="AD20" s="13"/>
      <c r="AE20" s="13"/>
      <c r="AF20" s="4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3"/>
      <c r="E21" s="27">
        <f>PRODUCT(E17)</f>
        <v>89</v>
      </c>
      <c r="F21" s="27">
        <f>PRODUCT(F17)</f>
        <v>2</v>
      </c>
      <c r="G21" s="27">
        <f>PRODUCT(G17)</f>
        <v>6</v>
      </c>
      <c r="H21" s="27">
        <f>PRODUCT(H17)</f>
        <v>46</v>
      </c>
      <c r="I21" s="27">
        <f>PRODUCT(I17)</f>
        <v>192</v>
      </c>
      <c r="J21" s="1"/>
      <c r="K21" s="44">
        <f>PRODUCT((F21+G21)/E21)</f>
        <v>8.98876404494382E-2</v>
      </c>
      <c r="L21" s="44">
        <f>PRODUCT(H21/E21)</f>
        <v>0.5168539325842697</v>
      </c>
      <c r="M21" s="44">
        <f>PRODUCT(I21/E21)</f>
        <v>2.1573033707865168</v>
      </c>
      <c r="N21" s="29">
        <f>PRODUCT(N17)</f>
        <v>0.43251601253037042</v>
      </c>
      <c r="O21" s="25">
        <f>PRODUCT(O17)</f>
        <v>443.91420071763963</v>
      </c>
      <c r="P21" s="72" t="s">
        <v>52</v>
      </c>
      <c r="Q21" s="73"/>
      <c r="R21" s="73"/>
      <c r="S21" s="74" t="s">
        <v>57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 t="s">
        <v>53</v>
      </c>
      <c r="AE21" s="74"/>
      <c r="AF21" s="76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5" t="s">
        <v>18</v>
      </c>
      <c r="C22" s="46"/>
      <c r="D22" s="47"/>
      <c r="E22" s="27"/>
      <c r="F22" s="27"/>
      <c r="G22" s="27"/>
      <c r="H22" s="27"/>
      <c r="I22" s="27"/>
      <c r="J22" s="1"/>
      <c r="K22" s="44"/>
      <c r="L22" s="44"/>
      <c r="M22" s="44"/>
      <c r="N22" s="29"/>
      <c r="O22" s="70">
        <v>0</v>
      </c>
      <c r="P22" s="77" t="s">
        <v>54</v>
      </c>
      <c r="Q22" s="78"/>
      <c r="R22" s="78"/>
      <c r="S22" s="79" t="s">
        <v>60</v>
      </c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 t="s">
        <v>59</v>
      </c>
      <c r="AE22" s="79"/>
      <c r="AF22" s="81" t="s">
        <v>63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8" t="s">
        <v>19</v>
      </c>
      <c r="C23" s="49"/>
      <c r="D23" s="50"/>
      <c r="E23" s="30">
        <f>PRODUCT(U17)</f>
        <v>20</v>
      </c>
      <c r="F23" s="30">
        <f>PRODUCT(V17)</f>
        <v>0</v>
      </c>
      <c r="G23" s="30">
        <f>PRODUCT(W17)</f>
        <v>0</v>
      </c>
      <c r="H23" s="30">
        <f>PRODUCT(X17)</f>
        <v>22</v>
      </c>
      <c r="I23" s="30">
        <f>PRODUCT(Y17)</f>
        <v>39</v>
      </c>
      <c r="J23" s="1"/>
      <c r="K23" s="51">
        <f>PRODUCT((F23+G23)/E23)</f>
        <v>0</v>
      </c>
      <c r="L23" s="51">
        <f>PRODUCT(H23/E23)</f>
        <v>1.1000000000000001</v>
      </c>
      <c r="M23" s="51">
        <f>PRODUCT(I23/E23)</f>
        <v>1.95</v>
      </c>
      <c r="N23" s="52">
        <f>PRODUCT(I23/O23)</f>
        <v>0.4642857142857143</v>
      </c>
      <c r="O23" s="25">
        <v>84</v>
      </c>
      <c r="P23" s="77" t="s">
        <v>55</v>
      </c>
      <c r="Q23" s="78"/>
      <c r="R23" s="78"/>
      <c r="S23" s="79" t="s">
        <v>60</v>
      </c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 t="s">
        <v>59</v>
      </c>
      <c r="AE23" s="79"/>
      <c r="AF23" s="81" t="s">
        <v>63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3" t="s">
        <v>20</v>
      </c>
      <c r="C24" s="54"/>
      <c r="D24" s="55"/>
      <c r="E24" s="19">
        <f>SUM(E21:E23)</f>
        <v>109</v>
      </c>
      <c r="F24" s="19">
        <f>SUM(F21:F23)</f>
        <v>2</v>
      </c>
      <c r="G24" s="19">
        <f>SUM(G21:G23)</f>
        <v>6</v>
      </c>
      <c r="H24" s="19">
        <f>SUM(H21:H23)</f>
        <v>68</v>
      </c>
      <c r="I24" s="19">
        <f>SUM(I21:I23)</f>
        <v>231</v>
      </c>
      <c r="J24" s="1"/>
      <c r="K24" s="56">
        <f>PRODUCT((F24+G24)/E24)</f>
        <v>7.3394495412844041E-2</v>
      </c>
      <c r="L24" s="56">
        <f>PRODUCT(H24/E24)</f>
        <v>0.62385321100917435</v>
      </c>
      <c r="M24" s="56">
        <f>PRODUCT(I24/E24)</f>
        <v>2.1192660550458715</v>
      </c>
      <c r="N24" s="31">
        <f>PRODUCT(I24/O24)</f>
        <v>0.43757110470978355</v>
      </c>
      <c r="O24" s="25">
        <f>SUM(O21:O23)</f>
        <v>527.91420071763969</v>
      </c>
      <c r="P24" s="82" t="s">
        <v>56</v>
      </c>
      <c r="Q24" s="83"/>
      <c r="R24" s="83"/>
      <c r="S24" s="84" t="s">
        <v>62</v>
      </c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 t="s">
        <v>61</v>
      </c>
      <c r="AE24" s="84"/>
      <c r="AF24" s="86" t="s">
        <v>64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34</v>
      </c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 t="s">
        <v>50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58"/>
      <c r="N31" s="5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5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59"/>
      <c r="AI39" s="59"/>
      <c r="AJ39" s="59"/>
      <c r="AK39" s="59"/>
      <c r="AL39" s="5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59"/>
      <c r="AI40" s="59"/>
      <c r="AJ40" s="59"/>
      <c r="AK40" s="59"/>
      <c r="AL40" s="5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2019-01-30T11:25:07Z</dcterms:modified>
</cp:coreProperties>
</file>