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O14" i="3"/>
  <c r="O13" i="3"/>
  <c r="N13" i="3"/>
  <c r="M13" i="3"/>
  <c r="L13" i="3"/>
  <c r="K13" i="3"/>
  <c r="K16" i="3" s="1"/>
  <c r="AS10" i="3"/>
  <c r="AQ10" i="3"/>
  <c r="AP10" i="3"/>
  <c r="AO10" i="3"/>
  <c r="AN10" i="3"/>
  <c r="AM10" i="3"/>
  <c r="AG10" i="3"/>
  <c r="K15" i="3" s="1"/>
  <c r="AE10" i="3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H16" i="3" s="1"/>
  <c r="G10" i="3"/>
  <c r="G14" i="3" s="1"/>
  <c r="G16" i="3" s="1"/>
  <c r="F10" i="3"/>
  <c r="F14" i="3" s="1"/>
  <c r="F16" i="3" s="1"/>
  <c r="E10" i="3"/>
  <c r="E14" i="3" s="1"/>
  <c r="E16" i="3" s="1"/>
  <c r="M14" i="3" l="1"/>
  <c r="L14" i="3"/>
  <c r="N14" i="3"/>
  <c r="N16" i="3"/>
  <c r="L16" i="3"/>
  <c r="M16" i="3"/>
  <c r="N15" i="3"/>
  <c r="L15" i="3"/>
  <c r="M15" i="3"/>
  <c r="I15" i="3"/>
  <c r="O15" i="3" s="1"/>
  <c r="I16" i="3" l="1"/>
  <c r="Z10" i="1" l="1"/>
  <c r="Y10" i="1"/>
  <c r="X10" i="1"/>
  <c r="W10" i="1"/>
</calcChain>
</file>

<file path=xl/sharedStrings.xml><?xml version="1.0" encoding="utf-8"?>
<sst xmlns="http://schemas.openxmlformats.org/spreadsheetml/2006/main" count="174" uniqueCount="76">
  <si>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</si>
  <si>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</si>
  <si>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</si>
  <si>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</si>
  <si>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</si>
  <si>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</si>
  <si>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</si>
  <si>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</si>
  <si>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</si>
  <si>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</si>
  <si>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</si>
  <si>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</si>
  <si>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</si>
  <si>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</si>
  <si>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</si>
  <si>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</si>
  <si>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</si>
  <si>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</si>
  <si>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</si>
  <si>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</si>
  <si>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</si>
  <si>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</si>
  <si>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</si>
  <si>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</si>
  <si>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</si>
  <si>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</si>
  <si>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</si>
  <si>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</si>
  <si>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</si>
  <si>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</si>
  <si>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</si>
  <si>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</si>
  <si>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11.</t>
  </si>
  <si>
    <t>IiU</t>
  </si>
  <si>
    <t>12.</t>
  </si>
  <si>
    <t>Lippo</t>
  </si>
  <si>
    <t>Rauno Riekki</t>
  </si>
  <si>
    <t>04.05. 1980  KPL - IiU  11-4</t>
  </si>
  <si>
    <t>2.  ottelu</t>
  </si>
  <si>
    <t>4.  ottelu</t>
  </si>
  <si>
    <t>11.05. 1980  IiU - IT  6-1</t>
  </si>
  <si>
    <t>18.05. 1980  IiU - Lohi  4-9</t>
  </si>
  <si>
    <t>37.  ottelu</t>
  </si>
  <si>
    <t>11.07. 1982  KiU - Lippo  12-10</t>
  </si>
  <si>
    <t xml:space="preserve">  27 v   2 kk 27 pv</t>
  </si>
  <si>
    <t xml:space="preserve">  27 v   3 kk   4 pv</t>
  </si>
  <si>
    <t xml:space="preserve">  27 v   3 kk 11 pv</t>
  </si>
  <si>
    <t xml:space="preserve">  29 v   5 kk   4 pv</t>
  </si>
  <si>
    <t>6.</t>
  </si>
  <si>
    <t>ykkössarja</t>
  </si>
  <si>
    <t>10.</t>
  </si>
  <si>
    <t>Seurat</t>
  </si>
  <si>
    <t>IiU = Iin Urheilijat  (1945)</t>
  </si>
  <si>
    <t>Lippo = Oulun Lippo  (1955)</t>
  </si>
  <si>
    <t>----</t>
  </si>
  <si>
    <t>07.02.1953</t>
  </si>
  <si>
    <t>MESTARUUSSARJA</t>
  </si>
  <si>
    <t>URA SM-SARJASSA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</si>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</sst>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3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8" xfId="0" applyFont="1" applyFill="1" applyBorder="1"/>
    <xf numFmtId="0" fontId="3" fillId="7" borderId="0" xfId="0" applyFont="1" applyFill="1" applyBorder="1"/>
    <xf numFmtId="0" fontId="3" fillId="7" borderId="8" xfId="0" applyFont="1" applyFill="1" applyBorder="1"/>
    <xf numFmtId="0" fontId="3" fillId="7" borderId="8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quotePrefix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165" fontId="3" fillId="5" borderId="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1" fontId="3" fillId="4" borderId="3" xfId="0" quotePrefix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8" borderId="3" xfId="0" applyFont="1" applyFill="1" applyBorder="1" applyAlignment="1">
      <alignment horizontal="center"/>
    </xf>
    <xf numFmtId="165" fontId="3" fillId="8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8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7" customWidth="1"/>
    <col min="16" max="20" width="5.7109375" style="78" customWidth="1"/>
    <col min="21" max="21" width="8.7109375" style="78" customWidth="1"/>
    <col min="22" max="22" width="0.7109375" style="27" customWidth="1"/>
    <col min="23" max="27" width="5.7109375" style="78" customWidth="1"/>
    <col min="28" max="28" width="8.7109375" style="78" customWidth="1"/>
    <col min="29" max="29" width="0.7109375" style="27" customWidth="1"/>
    <col min="30" max="35" width="5.7109375" style="78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36</v>
      </c>
      <c r="C1" s="3"/>
      <c r="D1" s="4"/>
      <c r="E1" s="5" t="s">
        <v>55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56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84"/>
      <c r="W2" s="21" t="s">
        <v>15</v>
      </c>
      <c r="X2" s="13"/>
      <c r="Y2" s="13"/>
      <c r="Z2" s="13"/>
      <c r="AA2" s="13"/>
      <c r="AB2" s="13"/>
      <c r="AC2" s="84"/>
      <c r="AD2" s="21" t="s">
        <v>58</v>
      </c>
      <c r="AE2" s="13"/>
      <c r="AF2" s="13"/>
      <c r="AG2" s="19"/>
      <c r="AH2" s="13" t="s">
        <v>59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60</v>
      </c>
      <c r="AG3" s="14" t="s">
        <v>29</v>
      </c>
      <c r="AH3" s="16" t="s">
        <v>30</v>
      </c>
      <c r="AI3" s="17" t="s">
        <v>31</v>
      </c>
      <c r="AJ3" s="8"/>
    </row>
    <row r="4" spans="1:36" s="22" customFormat="1" ht="15" customHeight="1" x14ac:dyDescent="0.25">
      <c r="A4" s="8"/>
      <c r="B4" s="24">
        <v>1980</v>
      </c>
      <c r="C4" s="24" t="s">
        <v>32</v>
      </c>
      <c r="D4" s="25" t="s">
        <v>33</v>
      </c>
      <c r="E4" s="24">
        <v>17</v>
      </c>
      <c r="F4" s="24">
        <v>0</v>
      </c>
      <c r="G4" s="24">
        <v>2</v>
      </c>
      <c r="H4" s="24">
        <v>12</v>
      </c>
      <c r="I4" s="24">
        <v>51</v>
      </c>
      <c r="J4" s="24">
        <v>27</v>
      </c>
      <c r="K4" s="24">
        <v>14</v>
      </c>
      <c r="L4" s="24">
        <v>8</v>
      </c>
      <c r="M4" s="24">
        <v>2</v>
      </c>
      <c r="N4" s="26" t="s">
        <v>54</v>
      </c>
      <c r="O4" s="27"/>
      <c r="P4" s="24"/>
      <c r="Q4" s="24"/>
      <c r="R4" s="24"/>
      <c r="S4" s="24"/>
      <c r="T4" s="24"/>
      <c r="U4" s="24"/>
      <c r="V4" s="27"/>
      <c r="W4" s="38">
        <v>6</v>
      </c>
      <c r="X4" s="38">
        <v>0</v>
      </c>
      <c r="Y4" s="38">
        <v>2</v>
      </c>
      <c r="Z4" s="38">
        <v>4</v>
      </c>
      <c r="AA4" s="67" t="s">
        <v>54</v>
      </c>
      <c r="AB4" s="67" t="s">
        <v>54</v>
      </c>
      <c r="AC4" s="27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">
      <c r="A5" s="8"/>
      <c r="B5" s="30">
        <v>1981</v>
      </c>
      <c r="C5" s="30" t="s">
        <v>50</v>
      </c>
      <c r="D5" s="31" t="s">
        <v>33</v>
      </c>
      <c r="E5" s="30"/>
      <c r="F5" s="32" t="s">
        <v>49</v>
      </c>
      <c r="G5" s="33"/>
      <c r="H5" s="34"/>
      <c r="I5" s="30"/>
      <c r="J5" s="30"/>
      <c r="K5" s="30"/>
      <c r="L5" s="30"/>
      <c r="M5" s="30"/>
      <c r="N5" s="35"/>
      <c r="O5" s="23"/>
      <c r="P5" s="24"/>
      <c r="Q5" s="24"/>
      <c r="R5" s="24"/>
      <c r="S5" s="24"/>
      <c r="T5" s="24"/>
      <c r="U5" s="24"/>
      <c r="V5" s="23"/>
      <c r="W5" s="38"/>
      <c r="X5" s="38"/>
      <c r="Y5" s="38"/>
      <c r="Z5" s="38"/>
      <c r="AA5" s="38"/>
      <c r="AB5" s="83"/>
      <c r="AC5" s="23"/>
      <c r="AD5" s="24"/>
      <c r="AE5" s="36"/>
      <c r="AF5" s="36"/>
      <c r="AG5" s="24"/>
      <c r="AH5" s="24"/>
      <c r="AI5" s="24"/>
      <c r="AJ5" s="8"/>
    </row>
    <row r="6" spans="1:36" s="22" customFormat="1" ht="15" customHeight="1" x14ac:dyDescent="0.2">
      <c r="A6" s="8"/>
      <c r="B6" s="24">
        <v>1982</v>
      </c>
      <c r="C6" s="24" t="s">
        <v>34</v>
      </c>
      <c r="D6" s="25" t="s">
        <v>35</v>
      </c>
      <c r="E6" s="24">
        <v>19</v>
      </c>
      <c r="F6" s="24">
        <v>1</v>
      </c>
      <c r="G6" s="24">
        <v>11</v>
      </c>
      <c r="H6" s="28">
        <v>9</v>
      </c>
      <c r="I6" s="24">
        <v>63</v>
      </c>
      <c r="J6" s="24">
        <v>19</v>
      </c>
      <c r="K6" s="24">
        <v>16</v>
      </c>
      <c r="L6" s="24">
        <v>16</v>
      </c>
      <c r="M6" s="24">
        <v>12</v>
      </c>
      <c r="N6" s="37">
        <v>0.53389830508474578</v>
      </c>
      <c r="O6" s="23"/>
      <c r="P6" s="24"/>
      <c r="Q6" s="24"/>
      <c r="R6" s="24"/>
      <c r="S6" s="24"/>
      <c r="T6" s="24"/>
      <c r="U6" s="24"/>
      <c r="V6" s="23"/>
      <c r="W6" s="38"/>
      <c r="X6" s="38"/>
      <c r="Y6" s="38"/>
      <c r="Z6" s="38"/>
      <c r="AA6" s="38"/>
      <c r="AB6" s="83"/>
      <c r="AC6" s="23"/>
      <c r="AD6" s="24"/>
      <c r="AE6" s="36"/>
      <c r="AF6" s="36"/>
      <c r="AG6" s="24"/>
      <c r="AH6" s="24"/>
      <c r="AI6" s="24"/>
      <c r="AJ6" s="8"/>
    </row>
    <row r="7" spans="1:36" s="22" customFormat="1" ht="15" customHeight="1" x14ac:dyDescent="0.25">
      <c r="A7" s="8"/>
      <c r="B7" s="30">
        <v>1983</v>
      </c>
      <c r="C7" s="30" t="s">
        <v>48</v>
      </c>
      <c r="D7" s="31" t="s">
        <v>35</v>
      </c>
      <c r="E7" s="30"/>
      <c r="F7" s="32" t="s">
        <v>49</v>
      </c>
      <c r="G7" s="33"/>
      <c r="H7" s="34"/>
      <c r="I7" s="30"/>
      <c r="J7" s="30"/>
      <c r="K7" s="30"/>
      <c r="L7" s="30"/>
      <c r="M7" s="30"/>
      <c r="N7" s="35"/>
      <c r="O7" s="27"/>
      <c r="P7" s="24"/>
      <c r="Q7" s="24"/>
      <c r="R7" s="24"/>
      <c r="S7" s="24"/>
      <c r="T7" s="24"/>
      <c r="U7" s="24"/>
      <c r="V7" s="27"/>
      <c r="W7" s="38"/>
      <c r="X7" s="38"/>
      <c r="Y7" s="38"/>
      <c r="Z7" s="38"/>
      <c r="AA7" s="38"/>
      <c r="AB7" s="83"/>
      <c r="AC7" s="27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30">
        <v>1984</v>
      </c>
      <c r="C8" s="30" t="s">
        <v>32</v>
      </c>
      <c r="D8" s="31" t="s">
        <v>35</v>
      </c>
      <c r="E8" s="30"/>
      <c r="F8" s="32" t="s">
        <v>49</v>
      </c>
      <c r="G8" s="33"/>
      <c r="H8" s="34"/>
      <c r="I8" s="30"/>
      <c r="J8" s="30"/>
      <c r="K8" s="30"/>
      <c r="L8" s="30"/>
      <c r="M8" s="30"/>
      <c r="N8" s="35"/>
      <c r="O8" s="27"/>
      <c r="P8" s="24"/>
      <c r="Q8" s="24"/>
      <c r="R8" s="24"/>
      <c r="S8" s="24"/>
      <c r="T8" s="24"/>
      <c r="U8" s="24"/>
      <c r="V8" s="27"/>
      <c r="W8" s="38"/>
      <c r="X8" s="38"/>
      <c r="Y8" s="38"/>
      <c r="Z8" s="38"/>
      <c r="AA8" s="38"/>
      <c r="AB8" s="83"/>
      <c r="AC8" s="27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123">
        <v>1985</v>
      </c>
      <c r="C9" s="118" t="s">
        <v>74</v>
      </c>
      <c r="D9" s="94" t="s">
        <v>35</v>
      </c>
      <c r="E9" s="123"/>
      <c r="F9" s="117" t="s">
        <v>75</v>
      </c>
      <c r="G9" s="118"/>
      <c r="H9" s="119"/>
      <c r="I9" s="123"/>
      <c r="J9" s="123"/>
      <c r="K9" s="123"/>
      <c r="L9" s="123"/>
      <c r="M9" s="123"/>
      <c r="N9" s="124"/>
      <c r="O9" s="27"/>
      <c r="P9" s="24"/>
      <c r="Q9" s="24"/>
      <c r="R9" s="24"/>
      <c r="S9" s="24"/>
      <c r="T9" s="24"/>
      <c r="U9" s="24"/>
      <c r="V9" s="27"/>
      <c r="W9" s="38"/>
      <c r="X9" s="38"/>
      <c r="Y9" s="38"/>
      <c r="Z9" s="38"/>
      <c r="AA9" s="38"/>
      <c r="AB9" s="83"/>
      <c r="AC9" s="27"/>
      <c r="AD9" s="24"/>
      <c r="AE9" s="24"/>
      <c r="AF9" s="24"/>
      <c r="AG9" s="24"/>
      <c r="AH9" s="24"/>
      <c r="AI9" s="24"/>
      <c r="AJ9" s="8"/>
    </row>
    <row r="10" spans="1:36" ht="15" customHeight="1" x14ac:dyDescent="0.2">
      <c r="A10" s="8"/>
      <c r="B10" s="15" t="s">
        <v>7</v>
      </c>
      <c r="C10" s="16"/>
      <c r="D10" s="14"/>
      <c r="E10" s="17">
        <v>36</v>
      </c>
      <c r="F10" s="17">
        <v>1</v>
      </c>
      <c r="G10" s="17">
        <v>13</v>
      </c>
      <c r="H10" s="17">
        <v>21</v>
      </c>
      <c r="I10" s="17">
        <v>114</v>
      </c>
      <c r="J10" s="17">
        <v>46</v>
      </c>
      <c r="K10" s="17">
        <v>30</v>
      </c>
      <c r="L10" s="17">
        <v>24</v>
      </c>
      <c r="M10" s="17">
        <v>14</v>
      </c>
      <c r="N10" s="39">
        <v>0.53400000000000003</v>
      </c>
      <c r="O10" s="23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39">
        <v>0</v>
      </c>
      <c r="V10" s="23"/>
      <c r="W10" s="85">
        <f>PRODUCT(E16)</f>
        <v>6</v>
      </c>
      <c r="X10" s="85">
        <f>PRODUCT(F16)</f>
        <v>0</v>
      </c>
      <c r="Y10" s="85">
        <f>PRODUCT(G16)</f>
        <v>2</v>
      </c>
      <c r="Z10" s="85">
        <f>PRODUCT(H16)</f>
        <v>4</v>
      </c>
      <c r="AA10" s="89" t="s">
        <v>54</v>
      </c>
      <c r="AB10" s="89" t="s">
        <v>54</v>
      </c>
      <c r="AC10" s="23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8"/>
    </row>
    <row r="11" spans="1:36" ht="15" customHeight="1" x14ac:dyDescent="0.2">
      <c r="A11" s="8"/>
      <c r="B11" s="40" t="s">
        <v>2</v>
      </c>
      <c r="C11" s="29"/>
      <c r="D11" s="41">
        <v>80.333333333333343</v>
      </c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4"/>
      <c r="AI11" s="42"/>
      <c r="AJ11" s="8"/>
    </row>
    <row r="12" spans="1:36" ht="15" customHeight="1" x14ac:dyDescent="0.25">
      <c r="A12" s="8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P12" s="42"/>
      <c r="Q12" s="45"/>
      <c r="R12" s="42"/>
      <c r="S12" s="42"/>
      <c r="T12" s="42"/>
      <c r="U12" s="42"/>
      <c r="W12" s="42"/>
      <c r="X12" s="42"/>
      <c r="Y12" s="42"/>
      <c r="Z12" s="42"/>
      <c r="AA12" s="42"/>
      <c r="AB12" s="42"/>
      <c r="AD12" s="42"/>
      <c r="AE12" s="42"/>
      <c r="AF12" s="42"/>
      <c r="AG12" s="42"/>
      <c r="AH12" s="42"/>
      <c r="AI12" s="42"/>
      <c r="AJ12" s="8"/>
    </row>
    <row r="13" spans="1:36" ht="15" customHeight="1" x14ac:dyDescent="0.25">
      <c r="A13" s="8"/>
      <c r="B13" s="21" t="s">
        <v>57</v>
      </c>
      <c r="C13" s="46"/>
      <c r="D13" s="46"/>
      <c r="E13" s="17" t="s">
        <v>3</v>
      </c>
      <c r="F13" s="17" t="s">
        <v>8</v>
      </c>
      <c r="G13" s="14" t="s">
        <v>5</v>
      </c>
      <c r="H13" s="17" t="s">
        <v>6</v>
      </c>
      <c r="I13" s="17" t="s">
        <v>16</v>
      </c>
      <c r="J13" s="42"/>
      <c r="K13" s="17" t="s">
        <v>25</v>
      </c>
      <c r="L13" s="17" t="s">
        <v>26</v>
      </c>
      <c r="M13" s="17" t="s">
        <v>27</v>
      </c>
      <c r="N13" s="17" t="s">
        <v>21</v>
      </c>
      <c r="O13" s="23"/>
      <c r="P13" s="47" t="s">
        <v>28</v>
      </c>
      <c r="Q13" s="11"/>
      <c r="R13" s="11"/>
      <c r="S13" s="11"/>
      <c r="T13" s="48"/>
      <c r="U13" s="48"/>
      <c r="V13" s="48"/>
      <c r="W13" s="48"/>
      <c r="X13" s="48"/>
      <c r="Y13" s="48"/>
      <c r="Z13" s="48"/>
      <c r="AA13" s="11"/>
      <c r="AB13" s="11"/>
      <c r="AC13" s="48"/>
      <c r="AD13" s="11"/>
      <c r="AE13" s="11"/>
      <c r="AF13" s="11"/>
      <c r="AG13" s="11"/>
      <c r="AH13" s="11"/>
      <c r="AI13" s="49"/>
      <c r="AJ13" s="8"/>
    </row>
    <row r="14" spans="1:36" ht="15" customHeight="1" x14ac:dyDescent="0.2">
      <c r="A14" s="8"/>
      <c r="B14" s="47" t="s">
        <v>12</v>
      </c>
      <c r="C14" s="11"/>
      <c r="D14" s="49"/>
      <c r="E14" s="24">
        <v>36</v>
      </c>
      <c r="F14" s="24">
        <v>1</v>
      </c>
      <c r="G14" s="24">
        <v>13</v>
      </c>
      <c r="H14" s="24">
        <v>21</v>
      </c>
      <c r="I14" s="24">
        <v>114</v>
      </c>
      <c r="J14" s="42"/>
      <c r="K14" s="50">
        <v>0.3888888888888889</v>
      </c>
      <c r="L14" s="50">
        <v>0.58333333333333337</v>
      </c>
      <c r="M14" s="50">
        <v>3.1666666666666665</v>
      </c>
      <c r="N14" s="51">
        <v>0.53400000000000003</v>
      </c>
      <c r="O14" s="23"/>
      <c r="P14" s="52" t="s">
        <v>9</v>
      </c>
      <c r="Q14" s="53"/>
      <c r="R14" s="54" t="s">
        <v>37</v>
      </c>
      <c r="S14" s="55"/>
      <c r="T14" s="55"/>
      <c r="U14" s="55"/>
      <c r="V14" s="55"/>
      <c r="W14" s="55"/>
      <c r="X14" s="55"/>
      <c r="Y14" s="56" t="s">
        <v>11</v>
      </c>
      <c r="Z14" s="55"/>
      <c r="AA14" s="55" t="s">
        <v>44</v>
      </c>
      <c r="AB14" s="55"/>
      <c r="AC14" s="55"/>
      <c r="AD14" s="55"/>
      <c r="AE14" s="55"/>
      <c r="AF14" s="55"/>
      <c r="AG14" s="55"/>
      <c r="AH14" s="56"/>
      <c r="AI14" s="86"/>
      <c r="AJ14" s="8"/>
    </row>
    <row r="15" spans="1:36" ht="15" customHeight="1" x14ac:dyDescent="0.2">
      <c r="A15" s="8"/>
      <c r="B15" s="57" t="s">
        <v>14</v>
      </c>
      <c r="C15" s="58"/>
      <c r="D15" s="59"/>
      <c r="E15" s="24"/>
      <c r="F15" s="24"/>
      <c r="G15" s="24"/>
      <c r="H15" s="24"/>
      <c r="I15" s="24"/>
      <c r="J15" s="42"/>
      <c r="K15" s="50"/>
      <c r="L15" s="50"/>
      <c r="M15" s="50"/>
      <c r="N15" s="51"/>
      <c r="O15" s="23"/>
      <c r="P15" s="60" t="s">
        <v>61</v>
      </c>
      <c r="Q15" s="61"/>
      <c r="R15" s="54" t="s">
        <v>41</v>
      </c>
      <c r="S15" s="54"/>
      <c r="T15" s="54"/>
      <c r="U15" s="54"/>
      <c r="V15" s="54"/>
      <c r="W15" s="54"/>
      <c r="X15" s="54"/>
      <c r="Y15" s="62" t="s">
        <v>39</v>
      </c>
      <c r="Z15" s="54"/>
      <c r="AA15" s="54" t="s">
        <v>46</v>
      </c>
      <c r="AB15" s="54"/>
      <c r="AC15" s="54"/>
      <c r="AD15" s="54"/>
      <c r="AE15" s="54"/>
      <c r="AF15" s="54"/>
      <c r="AG15" s="54"/>
      <c r="AH15" s="62"/>
      <c r="AI15" s="87"/>
      <c r="AJ15" s="8"/>
    </row>
    <row r="16" spans="1:36" ht="15" customHeight="1" x14ac:dyDescent="0.2">
      <c r="A16" s="8"/>
      <c r="B16" s="63" t="s">
        <v>15</v>
      </c>
      <c r="C16" s="64"/>
      <c r="D16" s="65"/>
      <c r="E16" s="38">
        <v>6</v>
      </c>
      <c r="F16" s="38">
        <v>0</v>
      </c>
      <c r="G16" s="38">
        <v>2</v>
      </c>
      <c r="H16" s="38">
        <v>4</v>
      </c>
      <c r="I16" s="38">
        <v>0</v>
      </c>
      <c r="J16" s="42"/>
      <c r="K16" s="66">
        <v>0.33333333333333331</v>
      </c>
      <c r="L16" s="66">
        <v>0.66666666666666663</v>
      </c>
      <c r="M16" s="66"/>
      <c r="N16" s="67" t="s">
        <v>54</v>
      </c>
      <c r="O16" s="23"/>
      <c r="P16" s="60" t="s">
        <v>62</v>
      </c>
      <c r="Q16" s="61"/>
      <c r="R16" s="54" t="s">
        <v>40</v>
      </c>
      <c r="S16" s="54"/>
      <c r="T16" s="54"/>
      <c r="U16" s="54"/>
      <c r="V16" s="54"/>
      <c r="W16" s="54"/>
      <c r="X16" s="54"/>
      <c r="Y16" s="62" t="s">
        <v>38</v>
      </c>
      <c r="Z16" s="54"/>
      <c r="AA16" s="54" t="s">
        <v>45</v>
      </c>
      <c r="AB16" s="54"/>
      <c r="AC16" s="54"/>
      <c r="AD16" s="54"/>
      <c r="AE16" s="54"/>
      <c r="AF16" s="54"/>
      <c r="AG16" s="54"/>
      <c r="AH16" s="62"/>
      <c r="AI16" s="87"/>
    </row>
    <row r="17" spans="1:35" ht="15" customHeight="1" x14ac:dyDescent="0.2">
      <c r="A17" s="8"/>
      <c r="B17" s="68" t="s">
        <v>24</v>
      </c>
      <c r="C17" s="69"/>
      <c r="D17" s="70"/>
      <c r="E17" s="17">
        <v>42</v>
      </c>
      <c r="F17" s="17">
        <v>1</v>
      </c>
      <c r="G17" s="17">
        <v>15</v>
      </c>
      <c r="H17" s="17">
        <v>25</v>
      </c>
      <c r="I17" s="17">
        <v>114</v>
      </c>
      <c r="J17" s="42"/>
      <c r="K17" s="71">
        <v>0.38095238095238093</v>
      </c>
      <c r="L17" s="71">
        <v>0.59523809523809523</v>
      </c>
      <c r="M17" s="71">
        <v>2.7142857142857144</v>
      </c>
      <c r="N17" s="39">
        <v>0.53400000000000003</v>
      </c>
      <c r="O17" s="23"/>
      <c r="P17" s="72" t="s">
        <v>10</v>
      </c>
      <c r="Q17" s="73"/>
      <c r="R17" s="74" t="s">
        <v>43</v>
      </c>
      <c r="S17" s="74"/>
      <c r="T17" s="74"/>
      <c r="U17" s="74"/>
      <c r="V17" s="74"/>
      <c r="W17" s="74"/>
      <c r="X17" s="74"/>
      <c r="Y17" s="75" t="s">
        <v>42</v>
      </c>
      <c r="Z17" s="74"/>
      <c r="AA17" s="74" t="s">
        <v>47</v>
      </c>
      <c r="AB17" s="74"/>
      <c r="AC17" s="74"/>
      <c r="AD17" s="74"/>
      <c r="AE17" s="74"/>
      <c r="AF17" s="74"/>
      <c r="AG17" s="74"/>
      <c r="AH17" s="75"/>
      <c r="AI17" s="88"/>
    </row>
    <row r="18" spans="1:35" ht="15" customHeight="1" x14ac:dyDescent="0.25">
      <c r="A18" s="8"/>
      <c r="B18" s="44"/>
      <c r="C18" s="44"/>
      <c r="D18" s="44"/>
      <c r="E18" s="44"/>
      <c r="F18" s="44"/>
      <c r="G18" s="44"/>
      <c r="H18" s="44"/>
      <c r="I18" s="44"/>
      <c r="J18" s="42"/>
      <c r="K18" s="44"/>
      <c r="L18" s="44"/>
      <c r="M18" s="44"/>
      <c r="N18" s="43"/>
      <c r="O18" s="23"/>
      <c r="P18" s="42"/>
      <c r="Q18" s="45"/>
      <c r="R18" s="42"/>
      <c r="S18" s="42"/>
      <c r="T18" s="23"/>
      <c r="U18" s="23"/>
      <c r="V18" s="23"/>
      <c r="W18" s="23"/>
      <c r="X18" s="76"/>
      <c r="Y18" s="42"/>
      <c r="Z18" s="42"/>
      <c r="AA18" s="42"/>
      <c r="AB18" s="42"/>
      <c r="AC18" s="23"/>
      <c r="AD18" s="42"/>
      <c r="AE18" s="42"/>
      <c r="AF18" s="42"/>
      <c r="AG18" s="42"/>
      <c r="AH18" s="42"/>
      <c r="AI18" s="42"/>
    </row>
    <row r="19" spans="1:35" ht="15" customHeight="1" x14ac:dyDescent="0.25">
      <c r="A19" s="8"/>
      <c r="B19" s="42" t="s">
        <v>51</v>
      </c>
      <c r="C19" s="42"/>
      <c r="D19" s="42" t="s">
        <v>52</v>
      </c>
      <c r="E19" s="42"/>
      <c r="F19" s="42"/>
      <c r="G19" s="42"/>
      <c r="H19" s="42"/>
      <c r="I19" s="42"/>
      <c r="J19" s="42"/>
      <c r="K19" s="42"/>
      <c r="L19" s="42"/>
      <c r="M19" s="42"/>
      <c r="N19" s="43"/>
      <c r="O19" s="23"/>
      <c r="P19" s="42"/>
      <c r="Q19" s="45"/>
      <c r="R19" s="42"/>
      <c r="S19" s="42"/>
      <c r="T19" s="23"/>
      <c r="U19" s="23"/>
      <c r="V19" s="23"/>
      <c r="W19" s="23"/>
      <c r="X19" s="76"/>
      <c r="Y19" s="42"/>
      <c r="Z19" s="42"/>
      <c r="AA19" s="42"/>
      <c r="AB19" s="42"/>
      <c r="AC19" s="23"/>
      <c r="AD19" s="42"/>
      <c r="AE19" s="42"/>
      <c r="AF19" s="42"/>
      <c r="AG19" s="42"/>
      <c r="AH19" s="42"/>
      <c r="AI19" s="42"/>
    </row>
    <row r="20" spans="1:35" ht="15" customHeight="1" x14ac:dyDescent="0.25">
      <c r="A20" s="8"/>
      <c r="B20" s="77"/>
      <c r="C20" s="42"/>
      <c r="D20" s="42" t="s">
        <v>53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23"/>
      <c r="P20" s="42"/>
      <c r="Q20" s="45"/>
      <c r="R20" s="42"/>
      <c r="S20" s="42"/>
      <c r="T20" s="23"/>
      <c r="U20" s="23"/>
      <c r="V20" s="23"/>
      <c r="W20" s="23"/>
      <c r="X20" s="76"/>
      <c r="Y20" s="42"/>
      <c r="Z20" s="42"/>
      <c r="AA20" s="42"/>
      <c r="AB20" s="42"/>
      <c r="AC20" s="23"/>
      <c r="AD20" s="42"/>
      <c r="AE20" s="42"/>
      <c r="AF20" s="42"/>
      <c r="AG20" s="42"/>
      <c r="AH20" s="42"/>
      <c r="AI20" s="42"/>
    </row>
    <row r="21" spans="1:35" ht="15" customHeight="1" x14ac:dyDescent="0.25">
      <c r="A21" s="8"/>
      <c r="B21" s="77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3"/>
      <c r="P21" s="42"/>
      <c r="Q21" s="45"/>
      <c r="R21" s="42"/>
      <c r="S21" s="42"/>
      <c r="T21" s="23"/>
      <c r="U21" s="23"/>
      <c r="V21" s="23"/>
      <c r="W21" s="23"/>
      <c r="X21" s="76"/>
      <c r="Y21" s="76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ht="15" customHeight="1" x14ac:dyDescent="0.25">
      <c r="A22" s="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3"/>
      <c r="P22" s="42"/>
      <c r="Q22" s="45"/>
      <c r="R22" s="42"/>
      <c r="S22" s="42"/>
      <c r="T22" s="23"/>
      <c r="U22" s="23"/>
      <c r="V22" s="23"/>
      <c r="W22" s="23"/>
      <c r="X22" s="76"/>
      <c r="Y22" s="76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" customHeight="1" x14ac:dyDescent="0.25">
      <c r="A23" s="8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23"/>
      <c r="P23" s="42"/>
      <c r="Q23" s="45"/>
      <c r="R23" s="42"/>
      <c r="S23" s="42"/>
      <c r="T23" s="23"/>
      <c r="U23" s="23"/>
      <c r="V23" s="23"/>
      <c r="W23" s="23"/>
      <c r="X23" s="76"/>
      <c r="Y23" s="76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15" customHeight="1" x14ac:dyDescent="0.25">
      <c r="A24" s="8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3"/>
      <c r="P24" s="42"/>
      <c r="Q24" s="45"/>
      <c r="R24" s="42"/>
      <c r="S24" s="42"/>
      <c r="T24" s="23"/>
      <c r="U24" s="23"/>
      <c r="V24" s="23"/>
      <c r="W24" s="23"/>
      <c r="X24" s="76"/>
      <c r="Y24" s="76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ht="15" customHeight="1" x14ac:dyDescent="0.25">
      <c r="A25" s="8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3"/>
      <c r="P25" s="42"/>
      <c r="Q25" s="45"/>
      <c r="R25" s="42"/>
      <c r="S25" s="42"/>
      <c r="T25" s="23"/>
      <c r="U25" s="23"/>
      <c r="V25" s="23"/>
      <c r="W25" s="23"/>
      <c r="X25" s="76"/>
      <c r="Y25" s="76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3"/>
      <c r="P26" s="42"/>
      <c r="Q26" s="45"/>
      <c r="R26" s="42"/>
      <c r="S26" s="42"/>
      <c r="T26" s="23"/>
      <c r="U26" s="23"/>
      <c r="V26" s="23"/>
      <c r="W26" s="23"/>
      <c r="X26" s="76"/>
      <c r="Y26" s="76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 x14ac:dyDescent="0.25">
      <c r="A27" s="8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3"/>
      <c r="P27" s="42"/>
      <c r="Q27" s="45"/>
      <c r="R27" s="42"/>
      <c r="S27" s="42"/>
      <c r="T27" s="23"/>
      <c r="U27" s="23"/>
      <c r="V27" s="23"/>
      <c r="W27" s="23"/>
      <c r="X27" s="76"/>
      <c r="Y27" s="76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ht="15" customHeight="1" x14ac:dyDescent="0.25">
      <c r="A28" s="8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3"/>
      <c r="P28" s="42"/>
      <c r="Q28" s="45"/>
      <c r="R28" s="42"/>
      <c r="S28" s="42"/>
      <c r="T28" s="23"/>
      <c r="U28" s="23"/>
      <c r="V28" s="23"/>
      <c r="W28" s="23"/>
      <c r="X28" s="76"/>
      <c r="Y28" s="76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ht="15" customHeight="1" x14ac:dyDescent="0.25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3"/>
      <c r="P29" s="42"/>
      <c r="Q29" s="45"/>
      <c r="R29" s="42"/>
      <c r="S29" s="42"/>
      <c r="T29" s="23"/>
      <c r="U29" s="23"/>
      <c r="V29" s="23"/>
      <c r="W29" s="23"/>
      <c r="X29" s="76"/>
      <c r="Y29" s="76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ht="15" customHeight="1" x14ac:dyDescent="0.25">
      <c r="A30" s="8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3"/>
      <c r="P30" s="42"/>
      <c r="Q30" s="45"/>
      <c r="R30" s="42"/>
      <c r="S30" s="42"/>
      <c r="T30" s="23"/>
      <c r="U30" s="23"/>
      <c r="V30" s="23"/>
      <c r="W30" s="23"/>
      <c r="X30" s="76"/>
      <c r="Y30" s="76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ht="15" customHeight="1" x14ac:dyDescent="0.25">
      <c r="A31" s="8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3"/>
      <c r="P31" s="42"/>
      <c r="Q31" s="45"/>
      <c r="R31" s="42"/>
      <c r="S31" s="42"/>
      <c r="T31" s="23"/>
      <c r="U31" s="23"/>
      <c r="V31" s="23"/>
      <c r="W31" s="23"/>
      <c r="X31" s="76"/>
      <c r="Y31" s="76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ht="15" customHeight="1" x14ac:dyDescent="0.25">
      <c r="A32" s="8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5"/>
      <c r="R32" s="42"/>
      <c r="S32" s="42"/>
      <c r="T32" s="23"/>
      <c r="U32" s="23"/>
      <c r="V32" s="23"/>
      <c r="W32" s="23"/>
      <c r="X32" s="76"/>
      <c r="Y32" s="76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5"/>
      <c r="R33" s="42"/>
      <c r="S33" s="42"/>
      <c r="T33" s="23"/>
      <c r="U33" s="23"/>
      <c r="V33" s="23"/>
      <c r="W33" s="23"/>
      <c r="X33" s="76"/>
      <c r="Y33" s="76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3"/>
      <c r="P34" s="42"/>
      <c r="Q34" s="45"/>
      <c r="R34" s="42"/>
      <c r="S34" s="42"/>
      <c r="T34" s="23"/>
      <c r="U34" s="23"/>
      <c r="V34" s="23"/>
      <c r="W34" s="23"/>
      <c r="X34" s="76"/>
      <c r="Y34" s="76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3"/>
      <c r="P35" s="42"/>
      <c r="Q35" s="45"/>
      <c r="R35" s="42"/>
      <c r="S35" s="42"/>
      <c r="T35" s="23"/>
      <c r="U35" s="23"/>
      <c r="V35" s="23"/>
      <c r="W35" s="23"/>
      <c r="X35" s="76"/>
      <c r="Y35" s="76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3"/>
      <c r="P36" s="42"/>
      <c r="Q36" s="45"/>
      <c r="R36" s="42"/>
      <c r="S36" s="42"/>
      <c r="T36" s="23"/>
      <c r="U36" s="23"/>
      <c r="V36" s="23"/>
      <c r="W36" s="23"/>
      <c r="X36" s="76"/>
      <c r="Y36" s="76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3"/>
      <c r="P37" s="42"/>
      <c r="Q37" s="45"/>
      <c r="R37" s="42"/>
      <c r="S37" s="42"/>
      <c r="T37" s="23"/>
      <c r="U37" s="23"/>
      <c r="V37" s="23"/>
      <c r="W37" s="23"/>
      <c r="X37" s="76"/>
      <c r="Y37" s="76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3"/>
      <c r="P38" s="42"/>
      <c r="Q38" s="45"/>
      <c r="R38" s="42"/>
      <c r="S38" s="42"/>
      <c r="T38" s="23"/>
      <c r="U38" s="23"/>
      <c r="V38" s="23"/>
      <c r="W38" s="23"/>
      <c r="X38" s="76"/>
      <c r="Y38" s="76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3"/>
      <c r="P39" s="42"/>
      <c r="Q39" s="45"/>
      <c r="R39" s="42"/>
      <c r="S39" s="42"/>
      <c r="T39" s="23"/>
      <c r="U39" s="23"/>
      <c r="V39" s="23"/>
      <c r="W39" s="23"/>
      <c r="X39" s="76"/>
      <c r="Y39" s="76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3"/>
      <c r="P40" s="42"/>
      <c r="Q40" s="45"/>
      <c r="R40" s="42"/>
      <c r="S40" s="42"/>
      <c r="T40" s="23"/>
      <c r="U40" s="23"/>
      <c r="V40" s="23"/>
      <c r="W40" s="23"/>
      <c r="X40" s="76"/>
      <c r="Y40" s="76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3"/>
      <c r="P41" s="42"/>
      <c r="Q41" s="45"/>
      <c r="R41" s="42"/>
      <c r="S41" s="42"/>
      <c r="T41" s="23"/>
      <c r="U41" s="23"/>
      <c r="V41" s="23"/>
      <c r="W41" s="23"/>
      <c r="X41" s="76"/>
      <c r="Y41" s="76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3"/>
      <c r="P42" s="42"/>
      <c r="Q42" s="45"/>
      <c r="R42" s="42"/>
      <c r="S42" s="42"/>
      <c r="T42" s="23"/>
      <c r="U42" s="23"/>
      <c r="V42" s="23"/>
      <c r="W42" s="23"/>
      <c r="X42" s="76"/>
      <c r="Y42" s="76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3"/>
      <c r="P43" s="42"/>
      <c r="Q43" s="45"/>
      <c r="R43" s="42"/>
      <c r="S43" s="42"/>
      <c r="T43" s="23"/>
      <c r="U43" s="23"/>
      <c r="V43" s="23"/>
      <c r="W43" s="23"/>
      <c r="X43" s="76"/>
      <c r="Y43" s="76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3"/>
      <c r="P44" s="42"/>
      <c r="Q44" s="45"/>
      <c r="R44" s="42"/>
      <c r="S44" s="42"/>
      <c r="T44" s="23"/>
      <c r="U44" s="23"/>
      <c r="V44" s="23"/>
      <c r="W44" s="23"/>
      <c r="X44" s="76"/>
      <c r="Y44" s="76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3"/>
      <c r="P45" s="42"/>
      <c r="Q45" s="45"/>
      <c r="R45" s="42"/>
      <c r="S45" s="42"/>
      <c r="T45" s="23"/>
      <c r="U45" s="23"/>
      <c r="V45" s="23"/>
      <c r="W45" s="23"/>
      <c r="X45" s="76"/>
      <c r="Y45" s="76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3"/>
      <c r="P46" s="42"/>
      <c r="Q46" s="45"/>
      <c r="R46" s="42"/>
      <c r="S46" s="42"/>
      <c r="T46" s="23"/>
      <c r="U46" s="23"/>
      <c r="V46" s="23"/>
      <c r="W46" s="23"/>
      <c r="X46" s="76"/>
      <c r="Y46" s="76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3"/>
      <c r="P47" s="42"/>
      <c r="Q47" s="45"/>
      <c r="R47" s="42"/>
      <c r="S47" s="42"/>
      <c r="T47" s="23"/>
      <c r="U47" s="23"/>
      <c r="V47" s="23"/>
      <c r="W47" s="23"/>
      <c r="X47" s="76"/>
      <c r="Y47" s="76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3"/>
      <c r="P48" s="42"/>
      <c r="Q48" s="45"/>
      <c r="R48" s="42"/>
      <c r="S48" s="42"/>
      <c r="T48" s="23"/>
      <c r="U48" s="23"/>
      <c r="V48" s="23"/>
      <c r="W48" s="23"/>
      <c r="X48" s="76"/>
      <c r="Y48" s="76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3"/>
      <c r="P49" s="42"/>
      <c r="Q49" s="45"/>
      <c r="R49" s="42"/>
      <c r="S49" s="42"/>
      <c r="T49" s="23"/>
      <c r="U49" s="23"/>
      <c r="V49" s="23"/>
      <c r="W49" s="23"/>
      <c r="X49" s="76"/>
      <c r="Y49" s="76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3"/>
      <c r="P50" s="42"/>
      <c r="Q50" s="45"/>
      <c r="R50" s="42"/>
      <c r="S50" s="42"/>
      <c r="T50" s="23"/>
      <c r="U50" s="23"/>
      <c r="V50" s="23"/>
      <c r="W50" s="23"/>
      <c r="X50" s="76"/>
      <c r="Y50" s="76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3"/>
      <c r="P51" s="42"/>
      <c r="Q51" s="45"/>
      <c r="R51" s="42"/>
      <c r="S51" s="42"/>
      <c r="T51" s="23"/>
      <c r="U51" s="23"/>
      <c r="V51" s="23"/>
      <c r="W51" s="23"/>
      <c r="X51" s="76"/>
      <c r="Y51" s="76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3"/>
      <c r="P52" s="42"/>
      <c r="Q52" s="45"/>
      <c r="R52" s="42"/>
      <c r="S52" s="42"/>
      <c r="T52" s="23"/>
      <c r="U52" s="23"/>
      <c r="V52" s="23"/>
      <c r="W52" s="23"/>
      <c r="X52" s="76"/>
      <c r="Y52" s="76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3"/>
      <c r="P53" s="42"/>
      <c r="Q53" s="45"/>
      <c r="R53" s="42"/>
      <c r="S53" s="42"/>
      <c r="T53" s="23"/>
      <c r="U53" s="23"/>
      <c r="V53" s="23"/>
      <c r="W53" s="23"/>
      <c r="X53" s="76"/>
      <c r="Y53" s="76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3"/>
      <c r="P54" s="42"/>
      <c r="Q54" s="45"/>
      <c r="R54" s="42"/>
      <c r="S54" s="42"/>
      <c r="T54" s="23"/>
      <c r="U54" s="23"/>
      <c r="V54" s="23"/>
      <c r="W54" s="23"/>
      <c r="X54" s="76"/>
      <c r="Y54" s="76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3"/>
      <c r="P55" s="42"/>
      <c r="Q55" s="45"/>
      <c r="R55" s="42"/>
      <c r="S55" s="42"/>
      <c r="T55" s="23"/>
      <c r="U55" s="23"/>
      <c r="V55" s="23"/>
      <c r="W55" s="23"/>
      <c r="X55" s="76"/>
      <c r="Y55" s="76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3"/>
      <c r="P56" s="42"/>
      <c r="Q56" s="45"/>
      <c r="R56" s="42"/>
      <c r="S56" s="42"/>
      <c r="T56" s="23"/>
      <c r="U56" s="23"/>
      <c r="V56" s="23"/>
      <c r="W56" s="23"/>
      <c r="X56" s="76"/>
      <c r="Y56" s="76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3"/>
      <c r="P57" s="42"/>
      <c r="Q57" s="45"/>
      <c r="R57" s="42"/>
      <c r="S57" s="42"/>
      <c r="T57" s="23"/>
      <c r="U57" s="23"/>
      <c r="V57" s="23"/>
      <c r="W57" s="23"/>
      <c r="X57" s="76"/>
      <c r="Y57" s="76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3"/>
      <c r="P58" s="42"/>
      <c r="Q58" s="45"/>
      <c r="R58" s="42"/>
      <c r="S58" s="42"/>
      <c r="T58" s="23"/>
      <c r="U58" s="23"/>
      <c r="V58" s="23"/>
      <c r="W58" s="23"/>
      <c r="X58" s="76"/>
      <c r="Y58" s="42"/>
      <c r="Z58" s="42"/>
      <c r="AA58" s="42"/>
      <c r="AB58" s="42"/>
      <c r="AC58" s="23"/>
      <c r="AD58" s="42"/>
      <c r="AE58" s="42"/>
      <c r="AF58" s="42"/>
      <c r="AG58" s="42"/>
      <c r="AH58" s="42"/>
      <c r="AI58" s="42"/>
    </row>
    <row r="59" spans="1:35" ht="15" customHeight="1" x14ac:dyDescent="0.25">
      <c r="A59" s="8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3"/>
      <c r="P59" s="42"/>
      <c r="Q59" s="45"/>
      <c r="R59" s="42"/>
      <c r="S59" s="42"/>
      <c r="T59" s="23"/>
      <c r="U59" s="23"/>
      <c r="V59" s="23"/>
      <c r="W59" s="23"/>
      <c r="X59" s="76"/>
      <c r="Y59" s="42"/>
      <c r="Z59" s="42"/>
      <c r="AA59" s="42"/>
      <c r="AB59" s="42"/>
      <c r="AC59" s="23"/>
      <c r="AD59" s="42"/>
      <c r="AE59" s="42"/>
      <c r="AF59" s="42"/>
      <c r="AG59" s="42"/>
      <c r="AH59" s="42"/>
      <c r="AI59" s="42"/>
    </row>
    <row r="60" spans="1:35" ht="15" customHeight="1" x14ac:dyDescent="0.25">
      <c r="A60" s="8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3"/>
      <c r="P60" s="42"/>
      <c r="Q60" s="45"/>
      <c r="R60" s="42"/>
      <c r="S60" s="42"/>
      <c r="T60" s="23"/>
      <c r="U60" s="23"/>
      <c r="V60" s="23"/>
      <c r="W60" s="23"/>
      <c r="X60" s="76"/>
      <c r="Y60" s="42"/>
      <c r="Z60" s="42"/>
      <c r="AA60" s="42"/>
      <c r="AB60" s="42"/>
      <c r="AC60" s="23"/>
      <c r="AD60" s="42"/>
      <c r="AE60" s="42"/>
      <c r="AF60" s="42"/>
      <c r="AG60" s="42"/>
      <c r="AH60" s="42"/>
      <c r="AI60" s="42"/>
    </row>
    <row r="61" spans="1:35" ht="15" customHeight="1" x14ac:dyDescent="0.25">
      <c r="A61" s="8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3"/>
      <c r="P61" s="42"/>
      <c r="Q61" s="45"/>
      <c r="R61" s="42"/>
      <c r="S61" s="42"/>
      <c r="T61" s="23"/>
      <c r="U61" s="23"/>
      <c r="V61" s="23"/>
      <c r="W61" s="23"/>
      <c r="X61" s="76"/>
      <c r="Y61" s="42"/>
      <c r="Z61" s="42"/>
      <c r="AA61" s="42"/>
      <c r="AB61" s="42"/>
      <c r="AC61" s="23"/>
      <c r="AD61" s="42"/>
      <c r="AE61" s="42"/>
      <c r="AF61" s="42"/>
      <c r="AG61" s="42"/>
      <c r="AH61" s="42"/>
      <c r="AI61" s="42"/>
    </row>
    <row r="62" spans="1:35" ht="15" customHeight="1" x14ac:dyDescent="0.25">
      <c r="A62" s="8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3"/>
      <c r="P62" s="42"/>
      <c r="Q62" s="45"/>
      <c r="R62" s="42"/>
      <c r="S62" s="42"/>
      <c r="T62" s="23"/>
      <c r="U62" s="23"/>
      <c r="V62" s="23"/>
      <c r="W62" s="23"/>
      <c r="X62" s="76"/>
      <c r="Y62" s="42"/>
      <c r="Z62" s="42"/>
      <c r="AA62" s="42"/>
      <c r="AB62" s="42"/>
      <c r="AC62" s="23"/>
      <c r="AD62" s="42"/>
      <c r="AE62" s="42"/>
      <c r="AF62" s="42"/>
      <c r="AG62" s="42"/>
      <c r="AH62" s="42"/>
      <c r="AI62" s="42"/>
    </row>
    <row r="63" spans="1:35" ht="15" customHeight="1" x14ac:dyDescent="0.25">
      <c r="A63" s="8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3"/>
      <c r="P63" s="42"/>
      <c r="Q63" s="45"/>
      <c r="R63" s="42"/>
      <c r="S63" s="42"/>
      <c r="T63" s="23"/>
      <c r="U63" s="23"/>
      <c r="V63" s="23"/>
      <c r="W63" s="23"/>
      <c r="X63" s="76"/>
      <c r="Y63" s="42"/>
      <c r="Z63" s="42"/>
      <c r="AA63" s="42"/>
      <c r="AB63" s="42"/>
      <c r="AC63" s="23"/>
      <c r="AD63" s="42"/>
      <c r="AE63" s="42"/>
      <c r="AF63" s="42"/>
      <c r="AG63" s="42"/>
      <c r="AH63" s="42"/>
      <c r="AI63" s="42"/>
    </row>
    <row r="64" spans="1:35" ht="15" customHeight="1" x14ac:dyDescent="0.25">
      <c r="A64" s="8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3"/>
      <c r="P64" s="42"/>
      <c r="Q64" s="45"/>
      <c r="R64" s="42"/>
      <c r="S64" s="42"/>
      <c r="T64" s="23"/>
      <c r="U64" s="23"/>
      <c r="V64" s="23"/>
      <c r="W64" s="23"/>
      <c r="X64" s="76"/>
      <c r="Y64" s="42"/>
      <c r="Z64" s="42"/>
      <c r="AA64" s="42"/>
      <c r="AB64" s="42"/>
      <c r="AC64" s="23"/>
      <c r="AD64" s="42"/>
      <c r="AE64" s="42"/>
      <c r="AF64" s="42"/>
      <c r="AG64" s="42"/>
      <c r="AH64" s="42"/>
      <c r="AI64" s="42"/>
    </row>
    <row r="65" spans="1:35" ht="15" customHeight="1" x14ac:dyDescent="0.25">
      <c r="A65" s="8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3"/>
      <c r="P65" s="42"/>
      <c r="Q65" s="45"/>
      <c r="R65" s="42"/>
      <c r="S65" s="42"/>
      <c r="T65" s="23"/>
      <c r="U65" s="23"/>
      <c r="V65" s="23"/>
      <c r="W65" s="23"/>
      <c r="X65" s="76"/>
      <c r="Y65" s="42"/>
      <c r="Z65" s="42"/>
      <c r="AA65" s="42"/>
      <c r="AB65" s="42"/>
      <c r="AC65" s="23"/>
      <c r="AD65" s="42"/>
      <c r="AE65" s="42"/>
      <c r="AF65" s="42"/>
      <c r="AG65" s="42"/>
      <c r="AH65" s="42"/>
      <c r="AI65" s="42"/>
    </row>
    <row r="66" spans="1:35" ht="15" customHeight="1" x14ac:dyDescent="0.25">
      <c r="A66" s="8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3"/>
      <c r="P66" s="42"/>
      <c r="Q66" s="45"/>
      <c r="R66" s="42"/>
      <c r="S66" s="42"/>
      <c r="T66" s="23"/>
      <c r="U66" s="23"/>
      <c r="V66" s="23"/>
      <c r="W66" s="23"/>
      <c r="X66" s="76"/>
      <c r="Y66" s="42"/>
      <c r="Z66" s="42"/>
      <c r="AA66" s="42"/>
      <c r="AB66" s="42"/>
      <c r="AC66" s="23"/>
      <c r="AD66" s="42"/>
      <c r="AE66" s="42"/>
      <c r="AF66" s="42"/>
      <c r="AG66" s="42"/>
      <c r="AH66" s="42"/>
      <c r="AI66" s="42"/>
    </row>
    <row r="67" spans="1:35" ht="15" customHeight="1" x14ac:dyDescent="0.25">
      <c r="A67" s="8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3"/>
      <c r="P67" s="42"/>
      <c r="Q67" s="45"/>
      <c r="R67" s="42"/>
      <c r="S67" s="42"/>
      <c r="T67" s="23"/>
      <c r="U67" s="23"/>
      <c r="V67" s="23"/>
      <c r="W67" s="23"/>
      <c r="X67" s="76"/>
      <c r="Y67" s="42"/>
      <c r="Z67" s="42"/>
      <c r="AA67" s="42"/>
      <c r="AB67" s="42"/>
      <c r="AC67" s="23"/>
      <c r="AD67" s="42"/>
      <c r="AE67" s="42"/>
      <c r="AF67" s="42"/>
      <c r="AG67" s="42"/>
      <c r="AH67" s="42"/>
      <c r="AI67" s="42"/>
    </row>
    <row r="68" spans="1:35" ht="15" customHeight="1" x14ac:dyDescent="0.25">
      <c r="A68" s="8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3"/>
      <c r="P68" s="42"/>
      <c r="Q68" s="45"/>
      <c r="R68" s="42"/>
      <c r="S68" s="42"/>
      <c r="T68" s="23"/>
      <c r="U68" s="23"/>
      <c r="V68" s="23"/>
      <c r="W68" s="23"/>
      <c r="X68" s="76"/>
      <c r="Y68" s="42"/>
      <c r="Z68" s="42"/>
      <c r="AA68" s="42"/>
      <c r="AB68" s="42"/>
      <c r="AC68" s="23"/>
      <c r="AD68" s="42"/>
      <c r="AE68" s="42"/>
      <c r="AF68" s="42"/>
      <c r="AG68" s="42"/>
      <c r="AH68" s="42"/>
      <c r="AI68" s="42"/>
    </row>
    <row r="69" spans="1:35" ht="15" customHeight="1" x14ac:dyDescent="0.25">
      <c r="A69" s="8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3"/>
      <c r="P69" s="42"/>
      <c r="Q69" s="45"/>
      <c r="R69" s="42"/>
      <c r="S69" s="42"/>
      <c r="T69" s="23"/>
      <c r="U69" s="23"/>
      <c r="V69" s="23"/>
      <c r="W69" s="23"/>
      <c r="X69" s="76"/>
      <c r="Y69" s="42"/>
      <c r="Z69" s="42"/>
      <c r="AA69" s="42"/>
      <c r="AB69" s="42"/>
      <c r="AC69" s="23"/>
      <c r="AD69" s="42"/>
      <c r="AE69" s="42"/>
      <c r="AF69" s="42"/>
      <c r="AG69" s="42"/>
      <c r="AH69" s="42"/>
      <c r="AI69" s="42"/>
    </row>
    <row r="70" spans="1:35" ht="15" customHeight="1" x14ac:dyDescent="0.25">
      <c r="A70" s="8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3"/>
      <c r="P70" s="42"/>
      <c r="Q70" s="45"/>
      <c r="R70" s="42"/>
      <c r="S70" s="42"/>
      <c r="T70" s="23"/>
      <c r="U70" s="23"/>
      <c r="V70" s="23"/>
      <c r="W70" s="23"/>
      <c r="X70" s="76"/>
      <c r="Y70" s="42"/>
      <c r="Z70" s="42"/>
      <c r="AA70" s="42"/>
      <c r="AB70" s="42"/>
      <c r="AC70" s="23"/>
      <c r="AD70" s="42"/>
      <c r="AE70" s="42"/>
      <c r="AF70" s="42"/>
      <c r="AG70" s="42"/>
      <c r="AH70" s="42"/>
      <c r="AI70" s="42"/>
    </row>
    <row r="71" spans="1:35" ht="15" customHeight="1" x14ac:dyDescent="0.25">
      <c r="A71" s="8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3"/>
      <c r="P71" s="42"/>
      <c r="Q71" s="45"/>
      <c r="R71" s="42"/>
      <c r="S71" s="42"/>
      <c r="T71" s="23"/>
      <c r="U71" s="23"/>
      <c r="V71" s="23"/>
      <c r="W71" s="23"/>
      <c r="X71" s="76"/>
      <c r="Y71" s="42"/>
      <c r="Z71" s="42"/>
      <c r="AA71" s="42"/>
      <c r="AB71" s="42"/>
      <c r="AC71" s="23"/>
      <c r="AD71" s="42"/>
      <c r="AE71" s="42"/>
      <c r="AF71" s="42"/>
      <c r="AG71" s="42"/>
      <c r="AH71" s="42"/>
      <c r="AI71" s="42"/>
    </row>
    <row r="72" spans="1:35" ht="15" customHeight="1" x14ac:dyDescent="0.25">
      <c r="A72" s="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3"/>
      <c r="P72" s="42"/>
      <c r="Q72" s="45"/>
      <c r="R72" s="42"/>
      <c r="S72" s="42"/>
      <c r="T72" s="23"/>
      <c r="U72" s="23"/>
      <c r="V72" s="23"/>
      <c r="W72" s="23"/>
      <c r="X72" s="76"/>
      <c r="Y72" s="42"/>
      <c r="Z72" s="42"/>
      <c r="AA72" s="42"/>
      <c r="AB72" s="42"/>
      <c r="AC72" s="23"/>
      <c r="AD72" s="42"/>
      <c r="AE72" s="42"/>
      <c r="AF72" s="42"/>
      <c r="AG72" s="42"/>
      <c r="AH72" s="42"/>
      <c r="AI72" s="42"/>
    </row>
    <row r="73" spans="1:35" ht="15" customHeight="1" x14ac:dyDescent="0.25">
      <c r="A73" s="8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3"/>
      <c r="P73" s="42"/>
      <c r="Q73" s="45"/>
      <c r="R73" s="42"/>
      <c r="S73" s="42"/>
      <c r="T73" s="23"/>
      <c r="U73" s="23"/>
      <c r="V73" s="23"/>
      <c r="W73" s="23"/>
      <c r="X73" s="76"/>
      <c r="Y73" s="42"/>
      <c r="Z73" s="42"/>
      <c r="AA73" s="42"/>
      <c r="AB73" s="42"/>
      <c r="AC73" s="23"/>
      <c r="AD73" s="42"/>
      <c r="AE73" s="42"/>
      <c r="AF73" s="42"/>
      <c r="AG73" s="42"/>
      <c r="AH73" s="42"/>
      <c r="AI73" s="42"/>
    </row>
    <row r="74" spans="1:35" ht="15" customHeight="1" x14ac:dyDescent="0.25">
      <c r="A74" s="8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3"/>
      <c r="P74" s="42"/>
      <c r="Q74" s="45"/>
      <c r="R74" s="42"/>
      <c r="S74" s="42"/>
      <c r="T74" s="23"/>
      <c r="U74" s="23"/>
      <c r="V74" s="23"/>
      <c r="W74" s="23"/>
      <c r="X74" s="76"/>
      <c r="Y74" s="42"/>
      <c r="Z74" s="42"/>
      <c r="AA74" s="42"/>
      <c r="AB74" s="42"/>
      <c r="AC74" s="23"/>
      <c r="AD74" s="42"/>
      <c r="AE74" s="42"/>
      <c r="AF74" s="42"/>
      <c r="AG74" s="42"/>
      <c r="AH74" s="42"/>
      <c r="AI74" s="42"/>
    </row>
    <row r="75" spans="1:35" ht="15" customHeight="1" x14ac:dyDescent="0.25">
      <c r="A75" s="8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3"/>
      <c r="P75" s="42"/>
      <c r="Q75" s="45"/>
      <c r="R75" s="42"/>
      <c r="S75" s="42"/>
      <c r="T75" s="23"/>
      <c r="U75" s="23"/>
      <c r="V75" s="23"/>
      <c r="W75" s="23"/>
      <c r="X75" s="76"/>
      <c r="Y75" s="42"/>
      <c r="Z75" s="42"/>
      <c r="AA75" s="42"/>
      <c r="AB75" s="42"/>
      <c r="AC75" s="23"/>
      <c r="AD75" s="42"/>
      <c r="AE75" s="42"/>
      <c r="AF75" s="42"/>
      <c r="AG75" s="42"/>
      <c r="AH75" s="42"/>
      <c r="AI75" s="42"/>
    </row>
    <row r="76" spans="1:35" ht="15" customHeight="1" x14ac:dyDescent="0.25">
      <c r="A76" s="8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3"/>
      <c r="P76" s="42"/>
      <c r="Q76" s="45"/>
      <c r="R76" s="42"/>
      <c r="S76" s="42"/>
      <c r="T76" s="23"/>
      <c r="U76" s="23"/>
      <c r="V76" s="23"/>
      <c r="W76" s="23"/>
      <c r="X76" s="76"/>
      <c r="Y76" s="42"/>
      <c r="Z76" s="42"/>
      <c r="AA76" s="42"/>
      <c r="AB76" s="42"/>
      <c r="AC76" s="23"/>
      <c r="AD76" s="42"/>
      <c r="AE76" s="42"/>
      <c r="AF76" s="42"/>
      <c r="AG76" s="42"/>
      <c r="AH76" s="42"/>
      <c r="AI76" s="42"/>
    </row>
    <row r="77" spans="1:35" ht="15" customHeight="1" x14ac:dyDescent="0.25">
      <c r="A77" s="8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3"/>
      <c r="P77" s="42"/>
      <c r="Q77" s="45"/>
      <c r="R77" s="42"/>
      <c r="S77" s="42"/>
      <c r="T77" s="23"/>
      <c r="U77" s="23"/>
      <c r="V77" s="23"/>
      <c r="W77" s="23"/>
      <c r="X77" s="76"/>
      <c r="Y77" s="42"/>
      <c r="Z77" s="42"/>
      <c r="AA77" s="42"/>
      <c r="AB77" s="42"/>
      <c r="AC77" s="23"/>
      <c r="AD77" s="42"/>
      <c r="AE77" s="42"/>
      <c r="AF77" s="42"/>
      <c r="AG77" s="42"/>
      <c r="AH77" s="42"/>
      <c r="AI77" s="42"/>
    </row>
    <row r="78" spans="1:35" ht="15" customHeight="1" x14ac:dyDescent="0.25">
      <c r="A78" s="8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3"/>
      <c r="P78" s="42"/>
      <c r="Q78" s="45"/>
      <c r="R78" s="42"/>
      <c r="S78" s="42"/>
      <c r="T78" s="23"/>
      <c r="U78" s="23"/>
      <c r="V78" s="23"/>
      <c r="W78" s="23"/>
      <c r="X78" s="76"/>
      <c r="Y78" s="42"/>
      <c r="Z78" s="42"/>
      <c r="AA78" s="42"/>
      <c r="AB78" s="42"/>
      <c r="AC78" s="23"/>
      <c r="AD78" s="42"/>
      <c r="AE78" s="42"/>
      <c r="AF78" s="42"/>
      <c r="AG78" s="42"/>
      <c r="AH78" s="42"/>
      <c r="AI78" s="42"/>
    </row>
    <row r="79" spans="1:35" ht="15" customHeight="1" x14ac:dyDescent="0.25">
      <c r="A79" s="8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3"/>
      <c r="P79" s="42"/>
      <c r="Q79" s="45"/>
      <c r="R79" s="42"/>
      <c r="S79" s="42"/>
      <c r="T79" s="23"/>
      <c r="U79" s="23"/>
      <c r="V79" s="23"/>
      <c r="W79" s="23"/>
      <c r="X79" s="76"/>
      <c r="Y79" s="42"/>
      <c r="Z79" s="42"/>
      <c r="AA79" s="42"/>
      <c r="AB79" s="42"/>
      <c r="AC79" s="23"/>
      <c r="AD79" s="42"/>
      <c r="AE79" s="42"/>
      <c r="AF79" s="42"/>
      <c r="AG79" s="42"/>
      <c r="AH79" s="42"/>
      <c r="AI79" s="42"/>
    </row>
    <row r="80" spans="1:35" ht="15" customHeight="1" x14ac:dyDescent="0.25">
      <c r="A80" s="8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3"/>
      <c r="P80" s="42"/>
      <c r="Q80" s="45"/>
      <c r="R80" s="42"/>
      <c r="S80" s="42"/>
      <c r="T80" s="23"/>
      <c r="U80" s="23"/>
      <c r="V80" s="23"/>
      <c r="W80" s="23"/>
      <c r="X80" s="76"/>
      <c r="Y80" s="42"/>
      <c r="Z80" s="42"/>
      <c r="AA80" s="42"/>
      <c r="AB80" s="42"/>
      <c r="AC80" s="23"/>
      <c r="AD80" s="42"/>
      <c r="AE80" s="42"/>
      <c r="AF80" s="42"/>
      <c r="AG80" s="42"/>
      <c r="AH80" s="42"/>
      <c r="AI80" s="42"/>
    </row>
    <row r="81" spans="1:35" ht="15" customHeight="1" x14ac:dyDescent="0.25">
      <c r="A81" s="8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3"/>
      <c r="P81" s="42"/>
      <c r="Q81" s="45"/>
      <c r="R81" s="42"/>
      <c r="S81" s="42"/>
      <c r="T81" s="23"/>
      <c r="U81" s="23"/>
      <c r="V81" s="23"/>
      <c r="W81" s="23"/>
      <c r="X81" s="76"/>
      <c r="Y81" s="42"/>
      <c r="Z81" s="42"/>
      <c r="AA81" s="42"/>
      <c r="AB81" s="42"/>
      <c r="AC81" s="23"/>
      <c r="AD81" s="42"/>
      <c r="AE81" s="42"/>
      <c r="AF81" s="42"/>
      <c r="AG81" s="42"/>
      <c r="AH81" s="42"/>
      <c r="AI81" s="42"/>
    </row>
    <row r="82" spans="1:35" ht="15" customHeight="1" x14ac:dyDescent="0.25">
      <c r="A82" s="8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3"/>
      <c r="P82" s="42"/>
      <c r="Q82" s="45"/>
      <c r="R82" s="42"/>
      <c r="S82" s="42"/>
      <c r="T82" s="23"/>
      <c r="U82" s="23"/>
      <c r="V82" s="23"/>
      <c r="W82" s="23"/>
      <c r="X82" s="76"/>
      <c r="Y82" s="42"/>
      <c r="Z82" s="42"/>
      <c r="AA82" s="42"/>
      <c r="AB82" s="42"/>
      <c r="AC82" s="23"/>
      <c r="AD82" s="42"/>
      <c r="AE82" s="42"/>
      <c r="AF82" s="42"/>
      <c r="AG82" s="42"/>
      <c r="AH82" s="42"/>
      <c r="AI82" s="42"/>
    </row>
    <row r="83" spans="1:35" ht="15" customHeight="1" x14ac:dyDescent="0.25">
      <c r="A83" s="8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3"/>
      <c r="P83" s="42"/>
      <c r="Q83" s="45"/>
      <c r="R83" s="42"/>
      <c r="S83" s="42"/>
      <c r="T83" s="23"/>
      <c r="U83" s="23"/>
      <c r="V83" s="23"/>
      <c r="W83" s="23"/>
      <c r="X83" s="76"/>
      <c r="Y83" s="42"/>
      <c r="Z83" s="42"/>
      <c r="AA83" s="42"/>
      <c r="AB83" s="42"/>
      <c r="AC83" s="23"/>
      <c r="AD83" s="42"/>
      <c r="AE83" s="42"/>
      <c r="AF83" s="42"/>
      <c r="AG83" s="42"/>
      <c r="AH83" s="42"/>
      <c r="AI83" s="42"/>
    </row>
    <row r="84" spans="1:35" ht="15" customHeight="1" x14ac:dyDescent="0.25">
      <c r="A84" s="8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3"/>
      <c r="P84" s="42"/>
      <c r="Q84" s="45"/>
      <c r="R84" s="42"/>
      <c r="S84" s="42"/>
      <c r="T84" s="23"/>
      <c r="U84" s="23"/>
      <c r="V84" s="23"/>
      <c r="W84" s="23"/>
      <c r="X84" s="76"/>
      <c r="Y84" s="42"/>
      <c r="Z84" s="42"/>
      <c r="AA84" s="42"/>
      <c r="AB84" s="42"/>
      <c r="AC84" s="23"/>
      <c r="AD84" s="42"/>
      <c r="AE84" s="42"/>
      <c r="AF84" s="42"/>
      <c r="AG84" s="42"/>
      <c r="AH84" s="42"/>
      <c r="AI84" s="42"/>
    </row>
    <row r="85" spans="1:35" ht="15" customHeight="1" x14ac:dyDescent="0.25">
      <c r="A85" s="8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3"/>
      <c r="P85" s="42"/>
      <c r="Q85" s="45"/>
      <c r="R85" s="42"/>
      <c r="S85" s="42"/>
      <c r="T85" s="23"/>
      <c r="U85" s="23"/>
      <c r="V85" s="23"/>
      <c r="W85" s="23"/>
      <c r="X85" s="76"/>
      <c r="Y85" s="42"/>
      <c r="Z85" s="42"/>
      <c r="AA85" s="42"/>
      <c r="AB85" s="42"/>
      <c r="AC85" s="23"/>
      <c r="AD85" s="42"/>
      <c r="AE85" s="42"/>
      <c r="AF85" s="42"/>
      <c r="AG85" s="42"/>
      <c r="AH85" s="42"/>
      <c r="AI85" s="42"/>
    </row>
    <row r="86" spans="1:35" ht="15" customHeight="1" x14ac:dyDescent="0.25">
      <c r="A86" s="8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3"/>
      <c r="P86" s="42"/>
      <c r="Q86" s="45"/>
      <c r="R86" s="42"/>
      <c r="S86" s="42"/>
      <c r="T86" s="23"/>
      <c r="U86" s="23"/>
      <c r="V86" s="23"/>
      <c r="W86" s="23"/>
      <c r="X86" s="76"/>
      <c r="Y86" s="42"/>
      <c r="Z86" s="42"/>
      <c r="AA86" s="42"/>
      <c r="AB86" s="42"/>
      <c r="AC86" s="23"/>
      <c r="AD86" s="42"/>
      <c r="AE86" s="42"/>
      <c r="AF86" s="42"/>
      <c r="AG86" s="42"/>
      <c r="AH86" s="42"/>
      <c r="AI86" s="42"/>
    </row>
    <row r="87" spans="1:35" ht="15" customHeight="1" x14ac:dyDescent="0.25">
      <c r="A87" s="8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3"/>
      <c r="P87" s="42"/>
      <c r="Q87" s="45"/>
      <c r="R87" s="42"/>
      <c r="S87" s="42"/>
      <c r="T87" s="23"/>
      <c r="U87" s="23"/>
      <c r="V87" s="23"/>
      <c r="W87" s="23"/>
      <c r="X87" s="76"/>
      <c r="Y87" s="42"/>
      <c r="Z87" s="42"/>
      <c r="AA87" s="42"/>
      <c r="AB87" s="42"/>
      <c r="AC87" s="23"/>
      <c r="AD87" s="42"/>
      <c r="AE87" s="42"/>
      <c r="AF87" s="42"/>
      <c r="AG87" s="42"/>
      <c r="AH87" s="42"/>
      <c r="AI87" s="42"/>
    </row>
    <row r="88" spans="1:35" ht="15" customHeight="1" x14ac:dyDescent="0.25">
      <c r="A88" s="8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3"/>
      <c r="P88" s="42"/>
      <c r="Q88" s="45"/>
      <c r="R88" s="42"/>
      <c r="S88" s="42"/>
      <c r="T88" s="23"/>
      <c r="U88" s="23"/>
      <c r="V88" s="23"/>
      <c r="W88" s="23"/>
      <c r="X88" s="76"/>
      <c r="Y88" s="42"/>
      <c r="Z88" s="42"/>
      <c r="AA88" s="42"/>
      <c r="AB88" s="42"/>
      <c r="AC88" s="23"/>
      <c r="AD88" s="42"/>
      <c r="AE88" s="42"/>
      <c r="AF88" s="42"/>
      <c r="AG88" s="42"/>
      <c r="AH88" s="42"/>
      <c r="AI88" s="42"/>
    </row>
    <row r="89" spans="1:35" ht="15" customHeight="1" x14ac:dyDescent="0.25">
      <c r="A89" s="8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3"/>
      <c r="P89" s="42"/>
      <c r="Q89" s="45"/>
      <c r="R89" s="42"/>
      <c r="S89" s="42"/>
      <c r="T89" s="23"/>
      <c r="U89" s="23"/>
      <c r="V89" s="23"/>
      <c r="W89" s="23"/>
      <c r="X89" s="76"/>
      <c r="Y89" s="42"/>
      <c r="Z89" s="42"/>
      <c r="AA89" s="42"/>
      <c r="AB89" s="42"/>
      <c r="AC89" s="23"/>
      <c r="AD89" s="42"/>
      <c r="AE89" s="42"/>
      <c r="AF89" s="42"/>
      <c r="AG89" s="42"/>
      <c r="AH89" s="42"/>
      <c r="AI89" s="42"/>
    </row>
    <row r="90" spans="1:35" ht="15" customHeight="1" x14ac:dyDescent="0.25">
      <c r="A90" s="8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3"/>
      <c r="P90" s="42"/>
      <c r="Q90" s="45"/>
      <c r="R90" s="42"/>
      <c r="S90" s="42"/>
      <c r="T90" s="23"/>
      <c r="U90" s="23"/>
      <c r="V90" s="23"/>
      <c r="W90" s="23"/>
      <c r="X90" s="76"/>
      <c r="Y90" s="42"/>
      <c r="Z90" s="42"/>
      <c r="AA90" s="42"/>
      <c r="AB90" s="42"/>
      <c r="AC90" s="23"/>
      <c r="AD90" s="42"/>
      <c r="AE90" s="42"/>
      <c r="AF90" s="42"/>
      <c r="AG90" s="42"/>
      <c r="AH90" s="42"/>
      <c r="AI90" s="42"/>
    </row>
    <row r="91" spans="1:35" ht="15" customHeight="1" x14ac:dyDescent="0.25">
      <c r="A91" s="8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3"/>
      <c r="P91" s="42"/>
      <c r="Q91" s="45"/>
      <c r="R91" s="42"/>
      <c r="S91" s="42"/>
      <c r="T91" s="23"/>
      <c r="U91" s="23"/>
      <c r="V91" s="23"/>
      <c r="W91" s="23"/>
      <c r="X91" s="76"/>
      <c r="Y91" s="42"/>
      <c r="Z91" s="42"/>
      <c r="AA91" s="42"/>
      <c r="AB91" s="42"/>
      <c r="AC91" s="23"/>
      <c r="AD91" s="42"/>
      <c r="AE91" s="42"/>
      <c r="AF91" s="42"/>
      <c r="AG91" s="42"/>
      <c r="AH91" s="42"/>
      <c r="AI91" s="42"/>
    </row>
    <row r="105" spans="2:36" ht="15" customHeight="1" x14ac:dyDescent="0.2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</row>
    <row r="106" spans="2:36" ht="15" customHeight="1" x14ac:dyDescent="0.2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</row>
    <row r="107" spans="2:36" ht="15" customHeight="1" x14ac:dyDescent="0.2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</row>
    <row r="108" spans="2:36" ht="15" customHeight="1" x14ac:dyDescent="0.2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</row>
    <row r="109" spans="2:36" ht="15" customHeight="1" x14ac:dyDescent="0.2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</row>
    <row r="110" spans="2:36" ht="15" customHeight="1" x14ac:dyDescent="0.2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</row>
    <row r="111" spans="2:36" ht="15" customHeight="1" x14ac:dyDescent="0.2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</row>
    <row r="112" spans="2:36" ht="15" customHeight="1" x14ac:dyDescent="0.2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</row>
    <row r="113" spans="2:36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</row>
    <row r="114" spans="2:36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</row>
    <row r="115" spans="2:36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36</v>
      </c>
      <c r="C1" s="3"/>
      <c r="D1" s="4"/>
      <c r="E1" s="5" t="s">
        <v>55</v>
      </c>
      <c r="F1" s="90"/>
      <c r="G1" s="91"/>
      <c r="H1" s="9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90"/>
      <c r="AB1" s="90"/>
      <c r="AC1" s="91"/>
      <c r="AD1" s="9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0" t="s">
        <v>63</v>
      </c>
      <c r="C2" s="81"/>
      <c r="D2" s="82"/>
      <c r="E2" s="12" t="s">
        <v>12</v>
      </c>
      <c r="F2" s="13"/>
      <c r="G2" s="13"/>
      <c r="H2" s="13"/>
      <c r="I2" s="19"/>
      <c r="J2" s="14"/>
      <c r="K2" s="84"/>
      <c r="L2" s="21" t="s">
        <v>64</v>
      </c>
      <c r="M2" s="13"/>
      <c r="N2" s="13"/>
      <c r="O2" s="20"/>
      <c r="P2" s="18"/>
      <c r="Q2" s="21" t="s">
        <v>65</v>
      </c>
      <c r="R2" s="13"/>
      <c r="S2" s="13"/>
      <c r="T2" s="13"/>
      <c r="U2" s="19"/>
      <c r="V2" s="20"/>
      <c r="W2" s="18"/>
      <c r="X2" s="92" t="s">
        <v>66</v>
      </c>
      <c r="Y2" s="93"/>
      <c r="Z2" s="94"/>
      <c r="AA2" s="12" t="s">
        <v>12</v>
      </c>
      <c r="AB2" s="13"/>
      <c r="AC2" s="13"/>
      <c r="AD2" s="13"/>
      <c r="AE2" s="19"/>
      <c r="AF2" s="14"/>
      <c r="AG2" s="84"/>
      <c r="AH2" s="21" t="s">
        <v>67</v>
      </c>
      <c r="AI2" s="13"/>
      <c r="AJ2" s="13"/>
      <c r="AK2" s="20"/>
      <c r="AL2" s="18"/>
      <c r="AM2" s="21" t="s">
        <v>65</v>
      </c>
      <c r="AN2" s="13"/>
      <c r="AO2" s="13"/>
      <c r="AP2" s="13"/>
      <c r="AQ2" s="19"/>
      <c r="AR2" s="20"/>
      <c r="AS2" s="9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95"/>
      <c r="L3" s="17" t="s">
        <v>5</v>
      </c>
      <c r="M3" s="17" t="s">
        <v>6</v>
      </c>
      <c r="N3" s="17" t="s">
        <v>68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9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95"/>
      <c r="AH3" s="17" t="s">
        <v>5</v>
      </c>
      <c r="AI3" s="17" t="s">
        <v>6</v>
      </c>
      <c r="AJ3" s="17" t="s">
        <v>68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9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4">
        <v>1981</v>
      </c>
      <c r="C4" s="24" t="s">
        <v>50</v>
      </c>
      <c r="D4" s="40" t="s">
        <v>33</v>
      </c>
      <c r="E4" s="24">
        <v>10</v>
      </c>
      <c r="F4" s="24">
        <v>1</v>
      </c>
      <c r="G4" s="24">
        <v>9</v>
      </c>
      <c r="H4" s="24">
        <v>6</v>
      </c>
      <c r="I4" s="24">
        <v>47</v>
      </c>
      <c r="J4" s="37">
        <v>0.52800000000000002</v>
      </c>
      <c r="K4" s="23"/>
      <c r="L4" s="17"/>
      <c r="M4" s="17"/>
      <c r="N4" s="17"/>
      <c r="O4" s="17"/>
      <c r="P4" s="23"/>
      <c r="Q4" s="24">
        <v>9</v>
      </c>
      <c r="R4" s="24">
        <v>0</v>
      </c>
      <c r="S4" s="24">
        <v>9</v>
      </c>
      <c r="T4" s="24">
        <v>4</v>
      </c>
      <c r="U4" s="24"/>
      <c r="V4" s="97"/>
      <c r="W4" s="27"/>
      <c r="X4" s="24"/>
      <c r="Y4" s="29"/>
      <c r="Z4" s="40"/>
      <c r="AA4" s="24"/>
      <c r="AB4" s="24"/>
      <c r="AC4" s="24"/>
      <c r="AD4" s="28"/>
      <c r="AE4" s="24"/>
      <c r="AF4" s="37"/>
      <c r="AG4" s="27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98"/>
      <c r="AS4" s="99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4"/>
      <c r="C5" s="24"/>
      <c r="D5" s="40"/>
      <c r="E5" s="24"/>
      <c r="F5" s="24"/>
      <c r="G5" s="24"/>
      <c r="H5" s="24"/>
      <c r="I5" s="24"/>
      <c r="J5" s="37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97"/>
      <c r="W5" s="27"/>
      <c r="X5" s="24"/>
      <c r="Y5" s="29"/>
      <c r="Z5" s="40"/>
      <c r="AA5" s="24"/>
      <c r="AB5" s="24"/>
      <c r="AC5" s="24"/>
      <c r="AD5" s="28"/>
      <c r="AE5" s="24"/>
      <c r="AF5" s="37"/>
      <c r="AG5" s="27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98"/>
      <c r="AS5" s="99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4">
        <v>1983</v>
      </c>
      <c r="C6" s="24" t="s">
        <v>48</v>
      </c>
      <c r="D6" s="40" t="s">
        <v>35</v>
      </c>
      <c r="E6" s="24">
        <v>10</v>
      </c>
      <c r="F6" s="24">
        <v>1</v>
      </c>
      <c r="G6" s="24">
        <v>11</v>
      </c>
      <c r="H6" s="24">
        <v>12</v>
      </c>
      <c r="I6" s="24"/>
      <c r="J6" s="37"/>
      <c r="K6" s="23"/>
      <c r="L6" s="17"/>
      <c r="M6" s="17"/>
      <c r="N6" s="17"/>
      <c r="O6" s="17"/>
      <c r="P6" s="23"/>
      <c r="Q6" s="24">
        <v>10</v>
      </c>
      <c r="R6" s="24">
        <v>1</v>
      </c>
      <c r="S6" s="24">
        <v>2</v>
      </c>
      <c r="T6" s="24">
        <v>6</v>
      </c>
      <c r="U6" s="24"/>
      <c r="V6" s="97"/>
      <c r="W6" s="27"/>
      <c r="X6" s="24"/>
      <c r="Y6" s="29"/>
      <c r="Z6" s="40"/>
      <c r="AA6" s="24"/>
      <c r="AB6" s="24"/>
      <c r="AC6" s="24"/>
      <c r="AD6" s="28"/>
      <c r="AE6" s="24"/>
      <c r="AF6" s="37"/>
      <c r="AG6" s="27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98"/>
      <c r="AS6" s="99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4">
        <v>1984</v>
      </c>
      <c r="C7" s="24" t="s">
        <v>32</v>
      </c>
      <c r="D7" s="40" t="s">
        <v>35</v>
      </c>
      <c r="E7" s="24">
        <v>5</v>
      </c>
      <c r="F7" s="24">
        <v>0</v>
      </c>
      <c r="G7" s="24">
        <v>0</v>
      </c>
      <c r="H7" s="24">
        <v>3</v>
      </c>
      <c r="I7" s="24"/>
      <c r="J7" s="37"/>
      <c r="K7" s="23"/>
      <c r="L7" s="17"/>
      <c r="M7" s="17"/>
      <c r="N7" s="17"/>
      <c r="O7" s="17"/>
      <c r="P7" s="23"/>
      <c r="Q7" s="24"/>
      <c r="R7" s="24"/>
      <c r="S7" s="24"/>
      <c r="T7" s="24"/>
      <c r="U7" s="24"/>
      <c r="V7" s="97"/>
      <c r="W7" s="27"/>
      <c r="X7" s="24"/>
      <c r="Y7" s="29"/>
      <c r="Z7" s="40"/>
      <c r="AA7" s="24"/>
      <c r="AB7" s="24"/>
      <c r="AC7" s="24"/>
      <c r="AD7" s="28"/>
      <c r="AE7" s="24"/>
      <c r="AF7" s="37"/>
      <c r="AG7" s="27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98"/>
      <c r="AS7" s="99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4"/>
      <c r="C8" s="29"/>
      <c r="D8" s="40"/>
      <c r="E8" s="24"/>
      <c r="F8" s="24"/>
      <c r="G8" s="24"/>
      <c r="H8" s="28"/>
      <c r="I8" s="24"/>
      <c r="J8" s="37"/>
      <c r="K8" s="27"/>
      <c r="L8" s="96"/>
      <c r="M8" s="17"/>
      <c r="N8" s="17"/>
      <c r="O8" s="17"/>
      <c r="P8" s="23"/>
      <c r="Q8" s="24"/>
      <c r="R8" s="24"/>
      <c r="S8" s="28"/>
      <c r="T8" s="24"/>
      <c r="U8" s="24"/>
      <c r="V8" s="97"/>
      <c r="W8" s="27"/>
      <c r="X8" s="24">
        <v>1985</v>
      </c>
      <c r="Y8" s="24" t="s">
        <v>74</v>
      </c>
      <c r="Z8" s="36" t="s">
        <v>35</v>
      </c>
      <c r="AA8" s="24">
        <v>13</v>
      </c>
      <c r="AB8" s="24">
        <v>0</v>
      </c>
      <c r="AC8" s="24">
        <v>11</v>
      </c>
      <c r="AD8" s="24">
        <v>6</v>
      </c>
      <c r="AE8" s="24"/>
      <c r="AF8" s="37"/>
      <c r="AG8" s="27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98"/>
      <c r="AS8" s="99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4"/>
      <c r="C9" s="29"/>
      <c r="D9" s="40"/>
      <c r="E9" s="24"/>
      <c r="F9" s="24"/>
      <c r="G9" s="24"/>
      <c r="H9" s="28"/>
      <c r="I9" s="24"/>
      <c r="J9" s="37"/>
      <c r="K9" s="27"/>
      <c r="L9" s="96"/>
      <c r="M9" s="17"/>
      <c r="N9" s="17"/>
      <c r="O9" s="17"/>
      <c r="P9" s="23"/>
      <c r="Q9" s="24"/>
      <c r="R9" s="24"/>
      <c r="S9" s="28"/>
      <c r="T9" s="24"/>
      <c r="U9" s="24"/>
      <c r="V9" s="97"/>
      <c r="W9" s="27"/>
      <c r="X9" s="24"/>
      <c r="Y9" s="29"/>
      <c r="Z9" s="40"/>
      <c r="AA9" s="24"/>
      <c r="AB9" s="24"/>
      <c r="AC9" s="24"/>
      <c r="AD9" s="28"/>
      <c r="AE9" s="24"/>
      <c r="AF9" s="37"/>
      <c r="AG9" s="27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98"/>
      <c r="AS9" s="9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ht="14.25" x14ac:dyDescent="0.2">
      <c r="A10" s="42"/>
      <c r="B10" s="100" t="s">
        <v>69</v>
      </c>
      <c r="C10" s="101"/>
      <c r="D10" s="102"/>
      <c r="E10" s="103">
        <f>SUM(E4:E9)</f>
        <v>25</v>
      </c>
      <c r="F10" s="103">
        <f>SUM(F4:F9)</f>
        <v>2</v>
      </c>
      <c r="G10" s="103">
        <f>SUM(G4:G9)</f>
        <v>20</v>
      </c>
      <c r="H10" s="103">
        <f>SUM(H4:H9)</f>
        <v>21</v>
      </c>
      <c r="I10" s="103">
        <f>SUM(I4:I9)</f>
        <v>47</v>
      </c>
      <c r="J10" s="104">
        <v>0</v>
      </c>
      <c r="K10" s="84">
        <f>SUM(K4:K9)</f>
        <v>0</v>
      </c>
      <c r="L10" s="21"/>
      <c r="M10" s="19"/>
      <c r="N10" s="105"/>
      <c r="O10" s="106"/>
      <c r="P10" s="23"/>
      <c r="Q10" s="103">
        <f>SUM(Q4:Q9)</f>
        <v>19</v>
      </c>
      <c r="R10" s="103">
        <f>SUM(R4:R9)</f>
        <v>1</v>
      </c>
      <c r="S10" s="103">
        <f>SUM(S4:S9)</f>
        <v>11</v>
      </c>
      <c r="T10" s="103">
        <f>SUM(T4:T9)</f>
        <v>10</v>
      </c>
      <c r="U10" s="103">
        <f>SUM(U4:U9)</f>
        <v>0</v>
      </c>
      <c r="V10" s="39">
        <v>0</v>
      </c>
      <c r="W10" s="84">
        <f>SUM(W4:W9)</f>
        <v>0</v>
      </c>
      <c r="X10" s="15" t="s">
        <v>69</v>
      </c>
      <c r="Y10" s="16"/>
      <c r="Z10" s="14"/>
      <c r="AA10" s="103">
        <f>SUM(AA4:AA9)</f>
        <v>13</v>
      </c>
      <c r="AB10" s="103">
        <f>SUM(AB4:AB9)</f>
        <v>0</v>
      </c>
      <c r="AC10" s="103">
        <f>SUM(AC4:AC9)</f>
        <v>11</v>
      </c>
      <c r="AD10" s="103">
        <f>SUM(AD4:AD9)</f>
        <v>6</v>
      </c>
      <c r="AE10" s="103">
        <f>SUM(AE4:AE9)</f>
        <v>0</v>
      </c>
      <c r="AF10" s="104">
        <v>0</v>
      </c>
      <c r="AG10" s="84">
        <f>SUM(AG4:AG9)</f>
        <v>0</v>
      </c>
      <c r="AH10" s="21"/>
      <c r="AI10" s="19"/>
      <c r="AJ10" s="105"/>
      <c r="AK10" s="106"/>
      <c r="AL10" s="23"/>
      <c r="AM10" s="103">
        <f>SUM(AM4:AM9)</f>
        <v>0</v>
      </c>
      <c r="AN10" s="103">
        <f>SUM(AN4:AN9)</f>
        <v>0</v>
      </c>
      <c r="AO10" s="103">
        <f>SUM(AO4:AO9)</f>
        <v>0</v>
      </c>
      <c r="AP10" s="103">
        <f>SUM(AP4:AP9)</f>
        <v>0</v>
      </c>
      <c r="AQ10" s="103">
        <f>SUM(AQ4:AQ9)</f>
        <v>0</v>
      </c>
      <c r="AR10" s="104">
        <v>0</v>
      </c>
      <c r="AS10" s="95">
        <f>SUM(AS4:AS9)</f>
        <v>0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3"/>
      <c r="K11" s="27"/>
      <c r="L11" s="23"/>
      <c r="M11" s="23"/>
      <c r="N11" s="23"/>
      <c r="O11" s="23"/>
      <c r="P11" s="42"/>
      <c r="Q11" s="42"/>
      <c r="R11" s="45"/>
      <c r="S11" s="42"/>
      <c r="T11" s="42"/>
      <c r="U11" s="23"/>
      <c r="V11" s="23"/>
      <c r="W11" s="27"/>
      <c r="X11" s="42"/>
      <c r="Y11" s="42"/>
      <c r="Z11" s="42"/>
      <c r="AA11" s="42"/>
      <c r="AB11" s="42"/>
      <c r="AC11" s="42"/>
      <c r="AD11" s="42"/>
      <c r="AE11" s="42"/>
      <c r="AF11" s="43"/>
      <c r="AG11" s="27"/>
      <c r="AH11" s="23"/>
      <c r="AI11" s="23"/>
      <c r="AJ11" s="23"/>
      <c r="AK11" s="23"/>
      <c r="AL11" s="42"/>
      <c r="AM11" s="42"/>
      <c r="AN11" s="45"/>
      <c r="AO11" s="42"/>
      <c r="AP11" s="42"/>
      <c r="AQ11" s="23"/>
      <c r="AR11" s="23"/>
      <c r="AS11" s="27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07" t="s">
        <v>70</v>
      </c>
      <c r="C12" s="108"/>
      <c r="D12" s="109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25</v>
      </c>
      <c r="M12" s="17" t="s">
        <v>26</v>
      </c>
      <c r="N12" s="17" t="s">
        <v>71</v>
      </c>
      <c r="O12" s="17" t="s">
        <v>72</v>
      </c>
      <c r="Q12" s="45"/>
      <c r="R12" s="45" t="s">
        <v>51</v>
      </c>
      <c r="S12" s="45"/>
      <c r="T12" s="42" t="s">
        <v>52</v>
      </c>
      <c r="U12" s="23"/>
      <c r="V12" s="27"/>
      <c r="W12" s="27"/>
      <c r="X12" s="110"/>
      <c r="Y12" s="110"/>
      <c r="Z12" s="110"/>
      <c r="AA12" s="110"/>
      <c r="AB12" s="110"/>
      <c r="AC12" s="45"/>
      <c r="AD12" s="45"/>
      <c r="AE12" s="45"/>
      <c r="AF12" s="42"/>
      <c r="AG12" s="42"/>
      <c r="AH12" s="42"/>
      <c r="AI12" s="42"/>
      <c r="AJ12" s="42"/>
      <c r="AK12" s="42"/>
      <c r="AM12" s="27"/>
      <c r="AN12" s="110"/>
      <c r="AO12" s="110"/>
      <c r="AP12" s="110"/>
      <c r="AQ12" s="110"/>
      <c r="AR12" s="110"/>
      <c r="AS12" s="110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47" t="s">
        <v>73</v>
      </c>
      <c r="C13" s="11"/>
      <c r="D13" s="49"/>
      <c r="E13" s="111">
        <v>42</v>
      </c>
      <c r="F13" s="111">
        <v>1</v>
      </c>
      <c r="G13" s="111">
        <v>15</v>
      </c>
      <c r="H13" s="111">
        <v>25</v>
      </c>
      <c r="I13" s="111">
        <v>114</v>
      </c>
      <c r="J13" s="112">
        <v>0.53400000000000003</v>
      </c>
      <c r="K13" s="42">
        <f>PRODUCT(I13/J13)</f>
        <v>213.48314606741573</v>
      </c>
      <c r="L13" s="113">
        <f>PRODUCT((F13+G13)/E13)</f>
        <v>0.38095238095238093</v>
      </c>
      <c r="M13" s="113">
        <f>PRODUCT(H13/E13)</f>
        <v>0.59523809523809523</v>
      </c>
      <c r="N13" s="113">
        <f>PRODUCT((F13+G13+H13)/E13)</f>
        <v>0.97619047619047616</v>
      </c>
      <c r="O13" s="113">
        <f>PRODUCT(I13/E13)</f>
        <v>2.7142857142857144</v>
      </c>
      <c r="Q13" s="45"/>
      <c r="R13" s="45"/>
      <c r="S13" s="45"/>
      <c r="T13" s="42" t="s">
        <v>53</v>
      </c>
      <c r="U13" s="42"/>
      <c r="V13" s="42"/>
      <c r="W13" s="42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5"/>
      <c r="AO13" s="45"/>
      <c r="AP13" s="45"/>
      <c r="AQ13" s="45"/>
      <c r="AR13" s="45"/>
      <c r="AS13" s="45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14" t="s">
        <v>63</v>
      </c>
      <c r="C14" s="115"/>
      <c r="D14" s="116"/>
      <c r="E14" s="111">
        <f>PRODUCT(E10+Q10)</f>
        <v>44</v>
      </c>
      <c r="F14" s="111">
        <f>PRODUCT(F10+R10)</f>
        <v>3</v>
      </c>
      <c r="G14" s="111">
        <f>PRODUCT(G10+S10)</f>
        <v>31</v>
      </c>
      <c r="H14" s="111">
        <f>PRODUCT(H10+T10)</f>
        <v>31</v>
      </c>
      <c r="I14" s="111">
        <f>PRODUCT(I10+U10)</f>
        <v>47</v>
      </c>
      <c r="J14" s="112">
        <v>0</v>
      </c>
      <c r="K14" s="42">
        <f>PRODUCT(K10+W10)</f>
        <v>0</v>
      </c>
      <c r="L14" s="113">
        <f>PRODUCT((F14+G14)/E14)</f>
        <v>0.77272727272727271</v>
      </c>
      <c r="M14" s="113">
        <f>PRODUCT(H14/E14)</f>
        <v>0.70454545454545459</v>
      </c>
      <c r="N14" s="113">
        <f>PRODUCT((F14+G14+H14)/E14)</f>
        <v>1.4772727272727273</v>
      </c>
      <c r="O14" s="113">
        <f>PRODUCT(I14/10)</f>
        <v>4.7</v>
      </c>
      <c r="Q14" s="45"/>
      <c r="R14" s="45"/>
      <c r="S14" s="45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17" t="s">
        <v>66</v>
      </c>
      <c r="C15" s="118"/>
      <c r="D15" s="119"/>
      <c r="E15" s="111">
        <f>PRODUCT(AA10+AM10)</f>
        <v>13</v>
      </c>
      <c r="F15" s="111">
        <f>PRODUCT(AB10+AN10)</f>
        <v>0</v>
      </c>
      <c r="G15" s="111">
        <f>PRODUCT(AC10+AO10)</f>
        <v>11</v>
      </c>
      <c r="H15" s="111">
        <f>PRODUCT(AD10+AP10)</f>
        <v>6</v>
      </c>
      <c r="I15" s="111">
        <f>PRODUCT(AE10+AQ10)</f>
        <v>0</v>
      </c>
      <c r="J15" s="112">
        <v>0</v>
      </c>
      <c r="K15" s="23">
        <f>PRODUCT(AG10+AS10)</f>
        <v>0</v>
      </c>
      <c r="L15" s="113">
        <f>PRODUCT((F15+G15)/E15)</f>
        <v>0.84615384615384615</v>
      </c>
      <c r="M15" s="113">
        <f>PRODUCT(H15/E15)</f>
        <v>0.46153846153846156</v>
      </c>
      <c r="N15" s="113">
        <f>PRODUCT((F15+G15+H15)/E15)</f>
        <v>1.3076923076923077</v>
      </c>
      <c r="O15" s="113">
        <f>PRODUCT(I15/E15)</f>
        <v>0</v>
      </c>
      <c r="Q15" s="45"/>
      <c r="R15" s="45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5"/>
      <c r="AH15" s="45"/>
      <c r="AI15" s="45"/>
      <c r="AJ15" s="45"/>
      <c r="AK15" s="42"/>
      <c r="AL15" s="23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20" t="s">
        <v>69</v>
      </c>
      <c r="C16" s="121"/>
      <c r="D16" s="122"/>
      <c r="E16" s="111">
        <f>SUM(E13:E15)</f>
        <v>99</v>
      </c>
      <c r="F16" s="111">
        <f t="shared" ref="F16:I16" si="0">SUM(F13:F15)</f>
        <v>4</v>
      </c>
      <c r="G16" s="111">
        <f t="shared" si="0"/>
        <v>57</v>
      </c>
      <c r="H16" s="111">
        <f t="shared" si="0"/>
        <v>62</v>
      </c>
      <c r="I16" s="111">
        <f t="shared" si="0"/>
        <v>161</v>
      </c>
      <c r="J16" s="112">
        <v>0</v>
      </c>
      <c r="K16" s="42">
        <f>SUM(K13:K15)</f>
        <v>213.48314606741573</v>
      </c>
      <c r="L16" s="113">
        <f>PRODUCT((F16+G16)/E16)</f>
        <v>0.61616161616161613</v>
      </c>
      <c r="M16" s="113">
        <f>PRODUCT(H16/E16)</f>
        <v>0.6262626262626263</v>
      </c>
      <c r="N16" s="113">
        <f>PRODUCT((F16+G16+H16)/E16)</f>
        <v>1.2424242424242424</v>
      </c>
      <c r="O16" s="113">
        <f>PRODUCT(I16/46)</f>
        <v>3.5</v>
      </c>
      <c r="Q16" s="23"/>
      <c r="R16" s="23"/>
      <c r="S16" s="23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23"/>
      <c r="F17" s="23"/>
      <c r="G17" s="23"/>
      <c r="H17" s="23"/>
      <c r="I17" s="23"/>
      <c r="J17" s="42"/>
      <c r="K17" s="42"/>
      <c r="L17" s="23"/>
      <c r="M17" s="23"/>
      <c r="N17" s="23"/>
      <c r="O17" s="23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23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23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23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23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23"/>
      <c r="AL181" s="23"/>
    </row>
    <row r="182" spans="12:38" x14ac:dyDescent="0.25">
      <c r="R182" s="27"/>
      <c r="S182" s="27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7"/>
      <c r="S183" s="27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R184" s="27"/>
      <c r="S184" s="27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spans="12:38" x14ac:dyDescent="0.25">
      <c r="L185"/>
      <c r="M185"/>
      <c r="N185"/>
      <c r="O185"/>
      <c r="P185"/>
      <c r="R185" s="27"/>
      <c r="S185" s="27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ht="14.25" x14ac:dyDescent="0.2">
      <c r="L213"/>
      <c r="M213"/>
      <c r="N213"/>
      <c r="O213"/>
      <c r="P213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2018-12-05T21:23:16Z</dcterms:modified>
</cp:coreProperties>
</file>