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H14" i="5"/>
  <c r="H18" i="5" s="1"/>
  <c r="G14" i="5"/>
  <c r="G18" i="5" s="1"/>
  <c r="G20" i="5" s="1"/>
  <c r="F14" i="5"/>
  <c r="F18" i="5" s="1"/>
  <c r="E14" i="5"/>
  <c r="E18" i="5" s="1"/>
  <c r="E20" i="5" s="1"/>
  <c r="I20" i="5" l="1"/>
  <c r="O20" i="5" s="1"/>
  <c r="O18" i="5"/>
  <c r="N18" i="5"/>
  <c r="L18" i="5"/>
  <c r="M18" i="5"/>
  <c r="F20" i="5"/>
  <c r="L20" i="5" s="1"/>
  <c r="H20" i="5"/>
  <c r="M20" i="5" s="1"/>
  <c r="O19" i="5"/>
  <c r="N19" i="5"/>
  <c r="M19" i="5"/>
  <c r="L19" i="5"/>
  <c r="N20" i="5" l="1"/>
</calcChain>
</file>

<file path=xl/sharedStrings.xml><?xml version="1.0" encoding="utf-8"?>
<sst xmlns="http://schemas.openxmlformats.org/spreadsheetml/2006/main" count="87" uniqueCount="37">
  <si>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</si>
  <si>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</si>
  <si>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</si>
  <si>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</si>
  <si>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</si>
  <si>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</si>
  <si>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</si>
  <si>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</si>
  <si>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</si>
  <si>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</si>
  <si>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</si>
  <si>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</si>
  <si>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</si>
  <si>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</si>
  <si>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</si>
  <si>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</si>
  <si>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</si>
  <si>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</si>
  <si>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</si>
  <si>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</si>
  <si>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</si>
  <si>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</si>
  <si>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</si>
  <si>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</si>
  <si>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</si>
  <si>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Jukka Rautiainen</t>
  </si>
  <si>
    <t>30.4.1962</t>
  </si>
  <si>
    <t>7.</t>
  </si>
  <si>
    <t>ToU</t>
  </si>
  <si>
    <t>6.</t>
  </si>
  <si>
    <t>5.</t>
  </si>
  <si>
    <t>8.</t>
  </si>
  <si>
    <t>10.</t>
  </si>
  <si>
    <t>4.</t>
  </si>
  <si>
    <t>9.</t>
  </si>
  <si>
    <t>ToPo</t>
  </si>
  <si>
    <t>ToPo = Tohmajärven Pomppo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</si>
</sst>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10</v>
      </c>
      <c r="F4" s="12">
        <v>0</v>
      </c>
      <c r="G4" s="12">
        <v>4</v>
      </c>
      <c r="H4" s="12">
        <v>1</v>
      </c>
      <c r="I4" s="12"/>
      <c r="J4" s="32"/>
      <c r="K4" s="68"/>
      <c r="L4" s="7"/>
      <c r="M4" s="7"/>
      <c r="N4" s="7"/>
      <c r="O4" s="7"/>
      <c r="P4" s="10"/>
      <c r="Q4" s="12">
        <v>10</v>
      </c>
      <c r="R4" s="12">
        <v>1</v>
      </c>
      <c r="S4" s="12">
        <v>3</v>
      </c>
      <c r="T4" s="12">
        <v>4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28</v>
      </c>
      <c r="E5" s="12">
        <v>2</v>
      </c>
      <c r="F5" s="12">
        <v>0</v>
      </c>
      <c r="G5" s="12">
        <v>7</v>
      </c>
      <c r="H5" s="12">
        <v>5</v>
      </c>
      <c r="I5" s="12"/>
      <c r="J5" s="32"/>
      <c r="K5" s="68"/>
      <c r="L5" s="7"/>
      <c r="M5" s="7"/>
      <c r="N5" s="7"/>
      <c r="O5" s="7"/>
      <c r="P5" s="10"/>
      <c r="Q5" s="12">
        <v>10</v>
      </c>
      <c r="R5" s="12">
        <v>0</v>
      </c>
      <c r="S5" s="12">
        <v>3</v>
      </c>
      <c r="T5" s="12">
        <v>5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30</v>
      </c>
      <c r="D6" s="1" t="s">
        <v>28</v>
      </c>
      <c r="E6" s="12">
        <v>22</v>
      </c>
      <c r="F6" s="12">
        <v>1</v>
      </c>
      <c r="G6" s="12">
        <v>11</v>
      </c>
      <c r="H6" s="12">
        <v>13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31</v>
      </c>
      <c r="D7" s="1" t="s">
        <v>28</v>
      </c>
      <c r="E7" s="12">
        <v>22</v>
      </c>
      <c r="F7" s="12">
        <v>0</v>
      </c>
      <c r="G7" s="12">
        <v>9</v>
      </c>
      <c r="H7" s="12">
        <v>18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27</v>
      </c>
      <c r="D8" s="1" t="s">
        <v>28</v>
      </c>
      <c r="E8" s="12">
        <v>22</v>
      </c>
      <c r="F8" s="12">
        <v>1</v>
      </c>
      <c r="G8" s="12">
        <v>9</v>
      </c>
      <c r="H8" s="12">
        <v>23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32</v>
      </c>
      <c r="D9" s="1" t="s">
        <v>28</v>
      </c>
      <c r="E9" s="13">
        <v>22</v>
      </c>
      <c r="F9" s="13">
        <v>1</v>
      </c>
      <c r="G9" s="12">
        <v>11</v>
      </c>
      <c r="H9" s="12">
        <v>21</v>
      </c>
      <c r="I9" s="12"/>
      <c r="J9" s="32"/>
      <c r="K9" s="68"/>
      <c r="L9" s="7"/>
      <c r="M9" s="7"/>
      <c r="N9" s="7"/>
      <c r="O9" s="7"/>
      <c r="P9" s="10"/>
      <c r="Q9" s="12"/>
      <c r="R9" s="12"/>
      <c r="S9" s="12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33</v>
      </c>
      <c r="Z11" s="69" t="s">
        <v>28</v>
      </c>
      <c r="AA11" s="12">
        <v>22</v>
      </c>
      <c r="AB11" s="12">
        <v>0</v>
      </c>
      <c r="AC11" s="12">
        <v>7</v>
      </c>
      <c r="AD11" s="12">
        <v>31</v>
      </c>
      <c r="AE11" s="12"/>
      <c r="AF11" s="70"/>
      <c r="AG11" s="19"/>
      <c r="AH11" s="64"/>
      <c r="AI11" s="7" t="s">
        <v>29</v>
      </c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34</v>
      </c>
      <c r="Z12" s="69" t="s">
        <v>35</v>
      </c>
      <c r="AA12" s="12">
        <v>21</v>
      </c>
      <c r="AB12" s="12">
        <v>0</v>
      </c>
      <c r="AC12" s="12">
        <v>8</v>
      </c>
      <c r="AD12" s="12">
        <v>28</v>
      </c>
      <c r="AE12" s="12"/>
      <c r="AF12" s="70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27</v>
      </c>
      <c r="Z13" s="69" t="s">
        <v>35</v>
      </c>
      <c r="AA13" s="12">
        <v>22</v>
      </c>
      <c r="AB13" s="12">
        <v>2</v>
      </c>
      <c r="AC13" s="12">
        <v>22</v>
      </c>
      <c r="AD13" s="12">
        <v>22</v>
      </c>
      <c r="AE13" s="12"/>
      <c r="AF13" s="70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100</v>
      </c>
      <c r="F14" s="36">
        <f>SUM(F4:F13)</f>
        <v>3</v>
      </c>
      <c r="G14" s="36">
        <f>SUM(G4:G13)</f>
        <v>51</v>
      </c>
      <c r="H14" s="36">
        <f>SUM(H4:H13)</f>
        <v>81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20</v>
      </c>
      <c r="R14" s="36">
        <f>SUM(R4:R13)</f>
        <v>1</v>
      </c>
      <c r="S14" s="36">
        <f>SUM(S4:S13)</f>
        <v>6</v>
      </c>
      <c r="T14" s="36">
        <f>SUM(T4:T13)</f>
        <v>9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65</v>
      </c>
      <c r="AB14" s="36">
        <f>SUM(AB4:AB13)</f>
        <v>2</v>
      </c>
      <c r="AC14" s="36">
        <f>SUM(AC4:AC13)</f>
        <v>37</v>
      </c>
      <c r="AD14" s="36">
        <f>SUM(AD4:AD13)</f>
        <v>81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 t="s">
        <v>36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120</v>
      </c>
      <c r="F18" s="47">
        <f>PRODUCT(F14+R14)</f>
        <v>4</v>
      </c>
      <c r="G18" s="47">
        <f>PRODUCT(G14+S14)</f>
        <v>57</v>
      </c>
      <c r="H18" s="47">
        <f>PRODUCT(H14+T14)</f>
        <v>90</v>
      </c>
      <c r="I18" s="47">
        <f>PRODUCT(I14+U14)</f>
        <v>0</v>
      </c>
      <c r="J18" s="60">
        <v>0</v>
      </c>
      <c r="K18" s="16">
        <v>0</v>
      </c>
      <c r="L18" s="53">
        <f>PRODUCT((F18+G18)/E18)</f>
        <v>0.5083333333333333</v>
      </c>
      <c r="M18" s="53">
        <f>PRODUCT(H18/E18)</f>
        <v>0.75</v>
      </c>
      <c r="N18" s="53">
        <f>PRODUCT((F18+G18+H18)/E18)</f>
        <v>1.2583333333333333</v>
      </c>
      <c r="O18" s="53">
        <f>PRODUCT(I18/E18)</f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65</v>
      </c>
      <c r="F19" s="47">
        <f>PRODUCT(AB14+AN14)</f>
        <v>2</v>
      </c>
      <c r="G19" s="47">
        <f>PRODUCT(AC14+AO14)</f>
        <v>37</v>
      </c>
      <c r="H19" s="47">
        <f>PRODUCT(AD14+AP14)</f>
        <v>81</v>
      </c>
      <c r="I19" s="47">
        <f>PRODUCT(AE14+AQ14)</f>
        <v>0</v>
      </c>
      <c r="J19" s="60">
        <v>0</v>
      </c>
      <c r="K19" s="10">
        <v>0</v>
      </c>
      <c r="L19" s="53">
        <f>PRODUCT((F19+G19)/E19)</f>
        <v>0.6</v>
      </c>
      <c r="M19" s="53">
        <f>PRODUCT(H19/E19)</f>
        <v>1.2461538461538462</v>
      </c>
      <c r="N19" s="53">
        <f>PRODUCT((F19+G19+H19)/E19)</f>
        <v>1.8461538461538463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185</v>
      </c>
      <c r="F20" s="47">
        <f t="shared" ref="F20:I20" si="0">SUM(F17:F19)</f>
        <v>6</v>
      </c>
      <c r="G20" s="47">
        <f t="shared" si="0"/>
        <v>94</v>
      </c>
      <c r="H20" s="47">
        <f t="shared" si="0"/>
        <v>171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0.54054054054054057</v>
      </c>
      <c r="M20" s="53">
        <f>PRODUCT(H20/E20)</f>
        <v>0.92432432432432432</v>
      </c>
      <c r="N20" s="53">
        <f>PRODUCT((F20+G20+H20)/E20)</f>
        <v>1.4648648648648648</v>
      </c>
      <c r="O20" s="53">
        <f>PRODUCT(I20/E20)</f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2019-01-21T20:10:06Z</dcterms:modified>
</cp:coreProperties>
</file>