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G15" i="1"/>
  <c r="F15" i="1"/>
  <c r="E15" i="1"/>
  <c r="O9" i="1"/>
  <c r="O10" i="1" l="1"/>
  <c r="O15" i="1" s="1"/>
  <c r="E19" i="1"/>
  <c r="F19" i="1"/>
  <c r="G19" i="1"/>
  <c r="H19" i="1"/>
  <c r="I19" i="1"/>
  <c r="I20" i="1"/>
  <c r="H20" i="1"/>
  <c r="G20" i="1"/>
  <c r="F20" i="1"/>
  <c r="E20" i="1"/>
  <c r="D16" i="1" l="1"/>
  <c r="N20" i="1"/>
  <c r="M20" i="1"/>
  <c r="I22" i="1"/>
  <c r="G22" i="1"/>
  <c r="M19" i="1"/>
  <c r="L19" i="1"/>
  <c r="E22" i="1"/>
  <c r="K20" i="1"/>
  <c r="L20" i="1"/>
  <c r="H22" i="1"/>
  <c r="F22" i="1"/>
  <c r="K19" i="1"/>
  <c r="O19" i="1"/>
  <c r="O22" i="1" s="1"/>
  <c r="N15" i="1"/>
  <c r="N19" i="1" s="1"/>
  <c r="L22" i="1" l="1"/>
  <c r="K22" i="1"/>
  <c r="M22" i="1"/>
  <c r="N22" i="1"/>
</calcChain>
</file>

<file path=xl/sharedStrings.xml><?xml version="1.0" encoding="utf-8"?>
<sst xmlns="http://schemas.openxmlformats.org/spreadsheetml/2006/main" count="103" uniqueCount="61">
  <si>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</si>
  <si>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</si>
  <si>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</si>
  <si>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</si>
  <si>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</si>
  <si>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</si>
  <si>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</si>
  <si>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</si>
  <si>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</si>
  <si>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</si>
  <si>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</si>
  <si>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</si>
  <si>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</si>
  <si>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</si>
  <si>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</si>
  <si>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</si>
  <si>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</si>
  <si>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</si>
  <si>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</si>
  <si>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</si>
  <si>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</si>
  <si>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</si>
  <si>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</si>
  <si>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</si>
  <si>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</si>
  <si>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</si>
  <si>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</si>
  <si>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</si>
  <si>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</si>
  <si>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</si>
  <si>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</si>
  <si>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</si>
  <si>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</si>
  <si>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</si>
  <si>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</si>
  <si>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</si>
  <si>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</si>
  <si>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</si>
  <si>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</si>
  <si>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</si>
  <si>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</si>
  <si>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ykköspesis</t>
  </si>
  <si>
    <t>VuVe</t>
  </si>
  <si>
    <t>VuVe = Vuokatin Veto  (1946)</t>
  </si>
  <si>
    <t>15.05. 2013  VuVe - Virkiä  0-2  (2-3, 0-1)</t>
  </si>
  <si>
    <t>5.  ottelu</t>
  </si>
  <si>
    <t>4.  ottelu</t>
  </si>
  <si>
    <t>25.05. 2013  Räpsä - VuVe  0-2  (0-1, 3-5)</t>
  </si>
  <si>
    <t>Heta Rautiainen</t>
  </si>
  <si>
    <t>26.11.1991   Tohmajärvi</t>
  </si>
  <si>
    <t>JoMa = Joensuun Maila  (1957),  kasvattajaseura</t>
  </si>
  <si>
    <t xml:space="preserve">  21 v   5 kk 11 pv</t>
  </si>
  <si>
    <t xml:space="preserve">  21 v   5 kk 21 pv</t>
  </si>
  <si>
    <t xml:space="preserve">  21 v   5 kk 25 pv</t>
  </si>
  <si>
    <t>29.05. 2013  ViU - VuVe  1-2  (6-7, 3-1, 0-4)</t>
  </si>
  <si>
    <t>play off</t>
  </si>
  <si>
    <t>7.</t>
  </si>
  <si>
    <t>KeKi = Kempeleen Kiri  (1915)</t>
  </si>
  <si>
    <t>KeKi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</si>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</sst>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2008</v>
      </c>
      <c r="C4" s="81"/>
      <c r="D4" s="82" t="s">
        <v>42</v>
      </c>
      <c r="E4" s="81"/>
      <c r="F4" s="83" t="s">
        <v>41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2009</v>
      </c>
      <c r="C5" s="81"/>
      <c r="D5" s="82" t="s">
        <v>42</v>
      </c>
      <c r="E5" s="81"/>
      <c r="F5" s="83" t="s">
        <v>41</v>
      </c>
      <c r="G5" s="84"/>
      <c r="H5" s="85"/>
      <c r="I5" s="81"/>
      <c r="J5" s="81"/>
      <c r="K5" s="81"/>
      <c r="L5" s="81"/>
      <c r="M5" s="81"/>
      <c r="N5" s="86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2010</v>
      </c>
      <c r="C6" s="81"/>
      <c r="D6" s="82" t="s">
        <v>42</v>
      </c>
      <c r="E6" s="81"/>
      <c r="F6" s="83" t="s">
        <v>41</v>
      </c>
      <c r="G6" s="84"/>
      <c r="H6" s="85"/>
      <c r="I6" s="81"/>
      <c r="J6" s="81"/>
      <c r="K6" s="81"/>
      <c r="L6" s="81"/>
      <c r="M6" s="81"/>
      <c r="N6" s="86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1">
        <v>2011</v>
      </c>
      <c r="C7" s="81"/>
      <c r="D7" s="82" t="s">
        <v>42</v>
      </c>
      <c r="E7" s="81"/>
      <c r="F7" s="83" t="s">
        <v>41</v>
      </c>
      <c r="G7" s="84"/>
      <c r="H7" s="85"/>
      <c r="I7" s="81"/>
      <c r="J7" s="81"/>
      <c r="K7" s="81"/>
      <c r="L7" s="81"/>
      <c r="M7" s="81"/>
      <c r="N7" s="86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.75" customHeight="1" x14ac:dyDescent="0.2">
      <c r="A8" s="1"/>
      <c r="B8" s="81">
        <v>2012</v>
      </c>
      <c r="C8" s="81"/>
      <c r="D8" s="82" t="s">
        <v>42</v>
      </c>
      <c r="E8" s="81"/>
      <c r="F8" s="83" t="s">
        <v>41</v>
      </c>
      <c r="G8" s="84"/>
      <c r="H8" s="85"/>
      <c r="I8" s="81"/>
      <c r="J8" s="81"/>
      <c r="K8" s="81"/>
      <c r="L8" s="81"/>
      <c r="M8" s="81"/>
      <c r="N8" s="86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2013</v>
      </c>
      <c r="C9" s="27" t="s">
        <v>56</v>
      </c>
      <c r="D9" s="28" t="s">
        <v>42</v>
      </c>
      <c r="E9" s="27">
        <v>24</v>
      </c>
      <c r="F9" s="27">
        <v>2</v>
      </c>
      <c r="G9" s="27">
        <v>28</v>
      </c>
      <c r="H9" s="27">
        <v>12</v>
      </c>
      <c r="I9" s="27">
        <v>82</v>
      </c>
      <c r="J9" s="27">
        <v>8</v>
      </c>
      <c r="K9" s="27">
        <v>13</v>
      </c>
      <c r="L9" s="27">
        <v>31</v>
      </c>
      <c r="M9" s="27">
        <v>30</v>
      </c>
      <c r="N9" s="29">
        <v>0.47389999999999999</v>
      </c>
      <c r="O9" s="30">
        <f>PRODUCT(I9/N9)</f>
        <v>173.03228529225575</v>
      </c>
      <c r="P9" s="27">
        <v>4</v>
      </c>
      <c r="Q9" s="27">
        <v>0</v>
      </c>
      <c r="R9" s="27">
        <v>3</v>
      </c>
      <c r="S9" s="27">
        <v>0</v>
      </c>
      <c r="T9" s="27">
        <v>10</v>
      </c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 t="s">
        <v>55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2014</v>
      </c>
      <c r="C10" s="27" t="s">
        <v>59</v>
      </c>
      <c r="D10" s="28" t="s">
        <v>58</v>
      </c>
      <c r="E10" s="27">
        <v>24</v>
      </c>
      <c r="F10" s="27">
        <v>0</v>
      </c>
      <c r="G10" s="27">
        <v>13</v>
      </c>
      <c r="H10" s="27">
        <v>6</v>
      </c>
      <c r="I10" s="27">
        <v>80</v>
      </c>
      <c r="J10" s="27">
        <v>28</v>
      </c>
      <c r="K10" s="27">
        <v>14</v>
      </c>
      <c r="L10" s="27">
        <v>25</v>
      </c>
      <c r="M10" s="27">
        <v>13</v>
      </c>
      <c r="N10" s="29">
        <v>0.51700000000000002</v>
      </c>
      <c r="O10" s="30">
        <f>PRODUCT(I10/N10)</f>
        <v>154.73887814313346</v>
      </c>
      <c r="P10" s="27">
        <v>8</v>
      </c>
      <c r="Q10" s="27">
        <v>0</v>
      </c>
      <c r="R10" s="27">
        <v>1</v>
      </c>
      <c r="S10" s="27">
        <v>1</v>
      </c>
      <c r="T10" s="27">
        <v>20</v>
      </c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 t="s">
        <v>55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2015</v>
      </c>
      <c r="C11" s="27" t="s">
        <v>60</v>
      </c>
      <c r="D11" s="28" t="s">
        <v>58</v>
      </c>
      <c r="E11" s="27">
        <v>21</v>
      </c>
      <c r="F11" s="27">
        <v>0</v>
      </c>
      <c r="G11" s="27">
        <v>17</v>
      </c>
      <c r="H11" s="27">
        <v>0</v>
      </c>
      <c r="I11" s="27">
        <v>57</v>
      </c>
      <c r="J11" s="27">
        <v>1</v>
      </c>
      <c r="K11" s="27">
        <v>4</v>
      </c>
      <c r="L11" s="27">
        <v>35</v>
      </c>
      <c r="M11" s="27">
        <v>17</v>
      </c>
      <c r="N11" s="29">
        <v>0.4042</v>
      </c>
      <c r="O11" s="30">
        <v>141</v>
      </c>
      <c r="P11" s="27">
        <v>3</v>
      </c>
      <c r="Q11" s="27">
        <v>0</v>
      </c>
      <c r="R11" s="27">
        <v>0</v>
      </c>
      <c r="S11" s="27">
        <v>0</v>
      </c>
      <c r="T11" s="27">
        <v>4</v>
      </c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2016</v>
      </c>
      <c r="C12" s="27" t="s">
        <v>56</v>
      </c>
      <c r="D12" s="28" t="s">
        <v>58</v>
      </c>
      <c r="E12" s="27">
        <v>22</v>
      </c>
      <c r="F12" s="27">
        <v>1</v>
      </c>
      <c r="G12" s="27">
        <v>23</v>
      </c>
      <c r="H12" s="27">
        <v>7</v>
      </c>
      <c r="I12" s="27">
        <v>63</v>
      </c>
      <c r="J12" s="27">
        <v>10</v>
      </c>
      <c r="K12" s="27">
        <v>2</v>
      </c>
      <c r="L12" s="27">
        <v>27</v>
      </c>
      <c r="M12" s="27">
        <v>24</v>
      </c>
      <c r="N12" s="29">
        <v>0.49199999999999999</v>
      </c>
      <c r="O12" s="30">
        <v>128</v>
      </c>
      <c r="P12" s="27">
        <v>3</v>
      </c>
      <c r="Q12" s="27">
        <v>0</v>
      </c>
      <c r="R12" s="27">
        <v>0</v>
      </c>
      <c r="S12" s="27">
        <v>0</v>
      </c>
      <c r="T12" s="27">
        <v>4</v>
      </c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14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2017</v>
      </c>
      <c r="C13" s="27" t="s">
        <v>59</v>
      </c>
      <c r="D13" s="28" t="s">
        <v>58</v>
      </c>
      <c r="E13" s="27">
        <v>26</v>
      </c>
      <c r="F13" s="27">
        <v>1</v>
      </c>
      <c r="G13" s="27">
        <v>24</v>
      </c>
      <c r="H13" s="27">
        <v>7</v>
      </c>
      <c r="I13" s="27">
        <v>79</v>
      </c>
      <c r="J13" s="27">
        <v>7</v>
      </c>
      <c r="K13" s="27">
        <v>12</v>
      </c>
      <c r="L13" s="27">
        <v>35</v>
      </c>
      <c r="M13" s="27">
        <v>25</v>
      </c>
      <c r="N13" s="29">
        <v>0.45140000000000002</v>
      </c>
      <c r="O13" s="30">
        <v>175</v>
      </c>
      <c r="P13" s="27">
        <v>10</v>
      </c>
      <c r="Q13" s="27">
        <v>0</v>
      </c>
      <c r="R13" s="27">
        <v>5</v>
      </c>
      <c r="S13" s="27">
        <v>2</v>
      </c>
      <c r="T13" s="27">
        <v>33</v>
      </c>
      <c r="U13" s="31"/>
      <c r="V13" s="31"/>
      <c r="W13" s="31"/>
      <c r="X13" s="31"/>
      <c r="Y13" s="31"/>
      <c r="Z13" s="27"/>
      <c r="AA13" s="27"/>
      <c r="AB13" s="32"/>
      <c r="AC13" s="27"/>
      <c r="AD13" s="27"/>
      <c r="AE13" s="27"/>
      <c r="AF13" s="14" t="s">
        <v>55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2018</v>
      </c>
      <c r="C14" s="27" t="s">
        <v>56</v>
      </c>
      <c r="D14" s="28" t="s">
        <v>58</v>
      </c>
      <c r="E14" s="27">
        <v>18</v>
      </c>
      <c r="F14" s="27">
        <v>0</v>
      </c>
      <c r="G14" s="27">
        <v>12</v>
      </c>
      <c r="H14" s="27">
        <v>4</v>
      </c>
      <c r="I14" s="27">
        <v>63</v>
      </c>
      <c r="J14" s="27">
        <v>4</v>
      </c>
      <c r="K14" s="27">
        <v>6</v>
      </c>
      <c r="L14" s="27">
        <v>41</v>
      </c>
      <c r="M14" s="27">
        <v>12</v>
      </c>
      <c r="N14" s="29">
        <v>0.51629999999999998</v>
      </c>
      <c r="O14" s="30">
        <v>122</v>
      </c>
      <c r="P14" s="27">
        <v>3</v>
      </c>
      <c r="Q14" s="27">
        <v>0</v>
      </c>
      <c r="R14" s="27">
        <v>2</v>
      </c>
      <c r="S14" s="27">
        <v>1</v>
      </c>
      <c r="T14" s="27">
        <v>9</v>
      </c>
      <c r="U14" s="31"/>
      <c r="V14" s="31"/>
      <c r="W14" s="31"/>
      <c r="X14" s="31"/>
      <c r="Y14" s="31"/>
      <c r="Z14" s="27"/>
      <c r="AA14" s="27"/>
      <c r="AB14" s="32"/>
      <c r="AC14" s="27"/>
      <c r="AD14" s="27"/>
      <c r="AE14" s="27"/>
      <c r="AF14" s="14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SUM(E9:E14)</f>
        <v>135</v>
      </c>
      <c r="F15" s="19">
        <f t="shared" ref="F15:M15" si="0">SUM(F9:F14)</f>
        <v>4</v>
      </c>
      <c r="G15" s="19">
        <f t="shared" si="0"/>
        <v>117</v>
      </c>
      <c r="H15" s="19">
        <f t="shared" si="0"/>
        <v>36</v>
      </c>
      <c r="I15" s="19">
        <f t="shared" si="0"/>
        <v>424</v>
      </c>
      <c r="J15" s="19">
        <f t="shared" si="0"/>
        <v>58</v>
      </c>
      <c r="K15" s="19">
        <f t="shared" si="0"/>
        <v>51</v>
      </c>
      <c r="L15" s="19">
        <f t="shared" si="0"/>
        <v>194</v>
      </c>
      <c r="M15" s="19">
        <f t="shared" si="0"/>
        <v>121</v>
      </c>
      <c r="N15" s="33">
        <f>PRODUCT(I15/O15)</f>
        <v>0.47439436104681509</v>
      </c>
      <c r="O15" s="34">
        <f>SUM(O9:O14)</f>
        <v>893.77116343538921</v>
      </c>
      <c r="P15" s="19">
        <f t="shared" ref="P15" si="1">SUM(P9:P14)</f>
        <v>31</v>
      </c>
      <c r="Q15" s="19">
        <f t="shared" ref="Q15" si="2">SUM(Q9:Q14)</f>
        <v>0</v>
      </c>
      <c r="R15" s="19">
        <f t="shared" ref="R15" si="3">SUM(R9:R14)</f>
        <v>11</v>
      </c>
      <c r="S15" s="19">
        <f t="shared" ref="S15" si="4">SUM(S9:S14)</f>
        <v>4</v>
      </c>
      <c r="T15" s="19">
        <f t="shared" ref="T15" si="5">SUM(T9:T14)</f>
        <v>80</v>
      </c>
      <c r="U15" s="19">
        <f t="shared" ref="U15" si="6">SUM(U9:U14)</f>
        <v>0</v>
      </c>
      <c r="V15" s="19">
        <f t="shared" ref="V15" si="7">SUM(V9:V14)</f>
        <v>0</v>
      </c>
      <c r="W15" s="19">
        <f t="shared" ref="W15" si="8">SUM(W9:W14)</f>
        <v>0</v>
      </c>
      <c r="X15" s="19">
        <f t="shared" ref="X15" si="9">SUM(X9:X14)</f>
        <v>0</v>
      </c>
      <c r="Y15" s="19">
        <f t="shared" ref="Y15" si="10">SUM(Y9:Y14)</f>
        <v>0</v>
      </c>
      <c r="Z15" s="19">
        <f t="shared" ref="Z15" si="11">SUM(Z9:Z14)</f>
        <v>0</v>
      </c>
      <c r="AA15" s="19">
        <f t="shared" ref="AA15" si="12">SUM(AA9:AA14)</f>
        <v>0</v>
      </c>
      <c r="AB15" s="19">
        <f t="shared" ref="AB15" si="13">SUM(AB9:AB14)</f>
        <v>0</v>
      </c>
      <c r="AC15" s="19">
        <f t="shared" ref="AC15" si="14">SUM(AC9:AC14)</f>
        <v>0</v>
      </c>
      <c r="AD15" s="19">
        <f t="shared" ref="AD15" si="15">SUM(AD9:AD14)</f>
        <v>0</v>
      </c>
      <c r="AE15" s="19">
        <f t="shared" ref="AE15" si="16">SUM(AE9:AE14)</f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35"/>
      <c r="D16" s="36">
        <f>SUM(F15:H15)+((I15-F15-G15)/3)+(E15/3)+(Z15*25)+(AA15*25)+(AB15*10)+(AC15*25)+(AD15*20)+(AE15*15)</f>
        <v>303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8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39"/>
      <c r="P17" s="1"/>
      <c r="Q17" s="40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23" t="s">
        <v>16</v>
      </c>
      <c r="C18" s="42"/>
      <c r="D18" s="42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3" t="s">
        <v>39</v>
      </c>
      <c r="O18" s="25"/>
      <c r="P18" s="43" t="s">
        <v>33</v>
      </c>
      <c r="Q18" s="13"/>
      <c r="R18" s="13"/>
      <c r="S18" s="13"/>
      <c r="T18" s="44"/>
      <c r="U18" s="44"/>
      <c r="V18" s="44"/>
      <c r="W18" s="44"/>
      <c r="X18" s="44"/>
      <c r="Y18" s="13"/>
      <c r="Z18" s="13"/>
      <c r="AA18" s="13"/>
      <c r="AB18" s="13"/>
      <c r="AC18" s="13"/>
      <c r="AD18" s="13"/>
      <c r="AE18" s="13"/>
      <c r="AF18" s="4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3" t="s">
        <v>17</v>
      </c>
      <c r="C19" s="13"/>
      <c r="D19" s="46"/>
      <c r="E19" s="27">
        <f>PRODUCT(E15)</f>
        <v>135</v>
      </c>
      <c r="F19" s="27">
        <f>PRODUCT(F15)</f>
        <v>4</v>
      </c>
      <c r="G19" s="27">
        <f>PRODUCT(G15)</f>
        <v>117</v>
      </c>
      <c r="H19" s="27">
        <f>PRODUCT(H15)</f>
        <v>36</v>
      </c>
      <c r="I19" s="27">
        <f>PRODUCT(I15)</f>
        <v>424</v>
      </c>
      <c r="J19" s="1"/>
      <c r="K19" s="47">
        <f>PRODUCT((F19+G19)/E19)</f>
        <v>0.89629629629629626</v>
      </c>
      <c r="L19" s="47">
        <f>PRODUCT(H19/E19)</f>
        <v>0.26666666666666666</v>
      </c>
      <c r="M19" s="47">
        <f>PRODUCT(I19/E19)</f>
        <v>3.1407407407407408</v>
      </c>
      <c r="N19" s="48">
        <f>PRODUCT(N15)</f>
        <v>0.47439436104681509</v>
      </c>
      <c r="O19" s="25">
        <f>PRODUCT(O15)</f>
        <v>893.77116343538921</v>
      </c>
      <c r="P19" s="49" t="s">
        <v>34</v>
      </c>
      <c r="Q19" s="50"/>
      <c r="R19" s="50"/>
      <c r="S19" s="51" t="s">
        <v>44</v>
      </c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2" t="s">
        <v>35</v>
      </c>
      <c r="AE19" s="52"/>
      <c r="AF19" s="53" t="s">
        <v>51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4" t="s">
        <v>18</v>
      </c>
      <c r="C20" s="55"/>
      <c r="D20" s="56"/>
      <c r="E20" s="27">
        <f>SUM(P15)</f>
        <v>31</v>
      </c>
      <c r="F20" s="27">
        <f>SUM(Q15)</f>
        <v>0</v>
      </c>
      <c r="G20" s="27">
        <f>SUM(R15)</f>
        <v>11</v>
      </c>
      <c r="H20" s="27">
        <f>SUM(S15)</f>
        <v>4</v>
      </c>
      <c r="I20" s="27">
        <f>SUM(T15)</f>
        <v>80</v>
      </c>
      <c r="J20" s="1"/>
      <c r="K20" s="47">
        <f>PRODUCT((F20+G20)/E20)</f>
        <v>0.35483870967741937</v>
      </c>
      <c r="L20" s="47">
        <f>PRODUCT(H20/E20)</f>
        <v>0.12903225806451613</v>
      </c>
      <c r="M20" s="47">
        <f>PRODUCT(I20/E20)</f>
        <v>2.5806451612903225</v>
      </c>
      <c r="N20" s="29">
        <f>PRODUCT(I20/O20)</f>
        <v>0.48484848484848486</v>
      </c>
      <c r="O20" s="25">
        <v>165</v>
      </c>
      <c r="P20" s="57" t="s">
        <v>36</v>
      </c>
      <c r="Q20" s="58"/>
      <c r="R20" s="58"/>
      <c r="S20" s="59" t="s">
        <v>47</v>
      </c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0" t="s">
        <v>46</v>
      </c>
      <c r="AE20" s="60"/>
      <c r="AF20" s="61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2" t="s">
        <v>19</v>
      </c>
      <c r="C21" s="63"/>
      <c r="D21" s="64"/>
      <c r="E21" s="31"/>
      <c r="F21" s="31"/>
      <c r="G21" s="31"/>
      <c r="H21" s="31"/>
      <c r="I21" s="31"/>
      <c r="J21" s="1"/>
      <c r="K21" s="65"/>
      <c r="L21" s="65"/>
      <c r="M21" s="65"/>
      <c r="N21" s="66"/>
      <c r="O21" s="25"/>
      <c r="P21" s="57" t="s">
        <v>37</v>
      </c>
      <c r="Q21" s="58"/>
      <c r="R21" s="58"/>
      <c r="S21" s="59" t="s">
        <v>54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0" t="s">
        <v>45</v>
      </c>
      <c r="AE21" s="60"/>
      <c r="AF21" s="61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7" t="s">
        <v>20</v>
      </c>
      <c r="C22" s="68"/>
      <c r="D22" s="69"/>
      <c r="E22" s="19">
        <f>SUM(E19:E21)</f>
        <v>166</v>
      </c>
      <c r="F22" s="19">
        <f>SUM(F19:F21)</f>
        <v>4</v>
      </c>
      <c r="G22" s="19">
        <f>SUM(G19:G21)</f>
        <v>128</v>
      </c>
      <c r="H22" s="19">
        <f>SUM(H19:H21)</f>
        <v>40</v>
      </c>
      <c r="I22" s="19">
        <f>SUM(I19:I21)</f>
        <v>504</v>
      </c>
      <c r="J22" s="1"/>
      <c r="K22" s="70">
        <f>PRODUCT((F22+G22)/E22)</f>
        <v>0.79518072289156627</v>
      </c>
      <c r="L22" s="70">
        <f>PRODUCT(H22/E22)</f>
        <v>0.24096385542168675</v>
      </c>
      <c r="M22" s="70">
        <f>PRODUCT(I22/E22)</f>
        <v>3.036144578313253</v>
      </c>
      <c r="N22" s="33">
        <f>PRODUCT(I22/O22)</f>
        <v>0.47602354257994134</v>
      </c>
      <c r="O22" s="25">
        <f>SUM(O19:O21)</f>
        <v>1058.7711634353891</v>
      </c>
      <c r="P22" s="71" t="s">
        <v>38</v>
      </c>
      <c r="Q22" s="72"/>
      <c r="R22" s="72"/>
      <c r="S22" s="73" t="s">
        <v>54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4" t="s">
        <v>45</v>
      </c>
      <c r="AE22" s="74"/>
      <c r="AF22" s="75" t="s">
        <v>53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7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 t="s">
        <v>40</v>
      </c>
      <c r="C24" s="1"/>
      <c r="D24" s="1" t="s">
        <v>50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43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57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7"/>
      <c r="N27" s="7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s="7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76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7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40"/>
      <c r="R34" s="1"/>
      <c r="S34" s="1"/>
      <c r="T34" s="25"/>
      <c r="U34" s="25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40"/>
      <c r="R36" s="1"/>
      <c r="S36" s="1"/>
      <c r="T36" s="25"/>
      <c r="U36" s="25"/>
      <c r="V36" s="76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78"/>
      <c r="AI36" s="78"/>
      <c r="AJ36" s="78"/>
      <c r="AK36" s="78"/>
      <c r="AL36" s="78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7"/>
      <c r="N37" s="3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78"/>
      <c r="AI37" s="78"/>
      <c r="AJ37" s="78"/>
      <c r="AK37" s="78"/>
      <c r="AL37" s="78"/>
    </row>
    <row r="38" spans="1:38" ht="15" customHeight="1" x14ac:dyDescent="0.25">
      <c r="A38" s="7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76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</row>
    <row r="39" spans="1:38" ht="15" customHeight="1" x14ac:dyDescent="0.25">
      <c r="A39" s="7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0"/>
      <c r="O43" s="25"/>
      <c r="P43" s="1"/>
      <c r="Q43" s="40"/>
      <c r="R43" s="1"/>
      <c r="S43" s="1"/>
      <c r="T43" s="25"/>
      <c r="U43" s="25"/>
      <c r="V43" s="76"/>
      <c r="W43" s="1"/>
      <c r="X43" s="1"/>
      <c r="Y43" s="1"/>
      <c r="Z43" s="1"/>
      <c r="AA43" s="1"/>
      <c r="AB43" s="1"/>
      <c r="AC43" s="1"/>
      <c r="AD43" s="1"/>
      <c r="AE43" s="1"/>
      <c r="AF43" s="41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0"/>
      <c r="O44" s="25"/>
      <c r="P44" s="1"/>
      <c r="Q44" s="40"/>
      <c r="R44" s="1"/>
      <c r="S44" s="1"/>
      <c r="T44" s="25"/>
      <c r="U44" s="25"/>
      <c r="V44" s="76"/>
      <c r="W44" s="1"/>
      <c r="X44" s="1"/>
      <c r="Y44" s="1"/>
      <c r="Z44" s="1"/>
      <c r="AA44" s="1"/>
      <c r="AB44" s="1"/>
      <c r="AC44" s="1"/>
      <c r="AD44" s="1"/>
      <c r="AE44" s="1"/>
      <c r="AF44" s="41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2018-08-18T21:19:52Z</dcterms:modified>
</cp:coreProperties>
</file>