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8" i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/>
  <c r="G12" i="1"/>
  <c r="G16" i="1"/>
  <c r="F12" i="1"/>
  <c r="F16" i="1" s="1"/>
  <c r="E12" i="1"/>
  <c r="E16" i="1" s="1"/>
  <c r="O12" i="1"/>
  <c r="O16" i="1"/>
  <c r="O19" i="1" s="1"/>
  <c r="I19" i="1" l="1"/>
  <c r="G19" i="1"/>
  <c r="K17" i="1"/>
  <c r="N17" i="1"/>
  <c r="M17" i="1"/>
  <c r="L17" i="1"/>
  <c r="D13" i="1"/>
  <c r="N12" i="1"/>
  <c r="N16" i="1" s="1"/>
  <c r="K18" i="1"/>
  <c r="N19" i="1"/>
  <c r="E19" i="1"/>
  <c r="M19" i="1" s="1"/>
  <c r="M16" i="1"/>
  <c r="L16" i="1"/>
  <c r="H19" i="1"/>
  <c r="L18" i="1"/>
  <c r="F19" i="1"/>
  <c r="K16" i="1"/>
  <c r="N18" i="1"/>
  <c r="M18" i="1"/>
  <c r="K19" i="1" l="1"/>
  <c r="L19" i="1"/>
</calcChain>
</file>

<file path=xl/sharedStrings.xml><?xml version="1.0" encoding="utf-8"?>
<sst xmlns="http://schemas.openxmlformats.org/spreadsheetml/2006/main" count="127" uniqueCount="86">
  <si>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</si>
  <si>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</si>
  <si>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</si>
  <si>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</si>
  <si>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</si>
  <si>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</si>
  <si>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</si>
  <si>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</si>
  <si>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</si>
  <si>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</si>
  <si>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</si>
  <si>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</si>
  <si>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</si>
  <si>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</si>
  <si>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</si>
  <si>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</si>
  <si>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</si>
  <si>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</si>
  <si>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</si>
  <si>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</si>
  <si>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</si>
  <si>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</si>
  <si>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</si>
  <si>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</si>
  <si>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</si>
  <si>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</si>
  <si>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</si>
  <si>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</si>
  <si>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</si>
  <si>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</si>
  <si>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</si>
  <si>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</si>
  <si>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</si>
  <si>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</si>
  <si>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</si>
  <si>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</si>
  <si>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</si>
  <si>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</si>
  <si>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</si>
  <si>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Virkiä  2</t>
  </si>
  <si>
    <t>Virkiä</t>
  </si>
  <si>
    <t>1.  ottelu</t>
  </si>
  <si>
    <t>Seurat</t>
  </si>
  <si>
    <t>Virkiä = Lapuan Virkiä  (1907),  kasvattajaseura</t>
  </si>
  <si>
    <t>Anuliisa Rautakorpi</t>
  </si>
  <si>
    <t>18.5.1993   Lapua</t>
  </si>
  <si>
    <t>1.</t>
  </si>
  <si>
    <t>13.07. 2012  Virkiä - PeTo-Jussit  2-0  (3-0, 8-2)</t>
  </si>
  <si>
    <t xml:space="preserve">  19 v   1 kk 25 pv</t>
  </si>
  <si>
    <t>Turku-Pesis</t>
  </si>
  <si>
    <t>Turku-Pesis = Turku-Pesis (ent. Lännen Pallo)  (1949)</t>
  </si>
  <si>
    <t>08.06. 2013  KeKi - Turku-Pesis  1-0  (5-1, 4-4)</t>
  </si>
  <si>
    <t>7.  ottelu</t>
  </si>
  <si>
    <t xml:space="preserve">  20 v   0 kk 21 pv</t>
  </si>
  <si>
    <t>10.  ottelu</t>
  </si>
  <si>
    <t>28.06. 2013  Roihu - Turku-Pesis  0-2  (3-8, 1-2)</t>
  </si>
  <si>
    <t xml:space="preserve">  20 v   1 kk 10 pv</t>
  </si>
  <si>
    <t>alemmat pudotuspelit</t>
  </si>
  <si>
    <t>10.</t>
  </si>
  <si>
    <t>SMJ</t>
  </si>
  <si>
    <t>superpesiskarsinta</t>
  </si>
  <si>
    <t>SMJ = Seinäjoen Maila-Jussit  (1932)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</si>
  <si>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</si>
  <si>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</si>
  <si>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</si>
  <si>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</si>
  <si>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</si>
  <si>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</si>
  <si>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</si>
  <si>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</si>
  <si>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</si>
  <si>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</si>
  <si>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</si>
  <si>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</si>
  <si>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</si>
  <si>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</si>
  <si>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</si>
  <si>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</si>
  <si>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jok</t>
  </si>
  <si>
    <t>Vesa Puutonen</t>
  </si>
  <si>
    <t>8.</t>
  </si>
  <si>
    <t>play off</t>
  </si>
  <si>
    <t xml:space="preserve">  0-2  (2-8, 2-4)</t>
  </si>
  <si>
    <t>2/5</t>
  </si>
  <si>
    <t>2/2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</si>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</sst>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/>
    <xf numFmtId="165" fontId="1" fillId="5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7" borderId="14" xfId="0" applyFont="1" applyFill="1" applyBorder="1"/>
    <xf numFmtId="0" fontId="1" fillId="7" borderId="5" xfId="0" applyFont="1" applyFill="1" applyBorder="1"/>
    <xf numFmtId="0" fontId="1" fillId="7" borderId="11" xfId="0" applyFont="1" applyFill="1" applyBorder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79" customWidth="1"/>
    <col min="4" max="4" width="13.42578125" style="81" customWidth="1"/>
    <col min="5" max="12" width="5.7109375" style="81" customWidth="1"/>
    <col min="13" max="13" width="6.28515625" style="81" customWidth="1"/>
    <col min="14" max="14" width="9.7109375" style="81" customWidth="1"/>
    <col min="15" max="15" width="0.42578125" style="81" customWidth="1"/>
    <col min="16" max="23" width="5.7109375" style="81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0.285156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3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2010</v>
      </c>
      <c r="C4" s="29"/>
      <c r="D4" s="30" t="s">
        <v>39</v>
      </c>
      <c r="E4" s="29"/>
      <c r="F4" s="31" t="s">
        <v>37</v>
      </c>
      <c r="G4" s="83"/>
      <c r="H4" s="82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29">
        <v>2011</v>
      </c>
      <c r="C5" s="29"/>
      <c r="D5" s="30" t="s">
        <v>39</v>
      </c>
      <c r="E5" s="29"/>
      <c r="F5" s="31" t="s">
        <v>37</v>
      </c>
      <c r="G5" s="83"/>
      <c r="H5" s="82"/>
      <c r="I5" s="29"/>
      <c r="J5" s="29"/>
      <c r="K5" s="29"/>
      <c r="L5" s="29"/>
      <c r="M5" s="29"/>
      <c r="N5" s="29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29">
        <v>2012</v>
      </c>
      <c r="C6" s="29"/>
      <c r="D6" s="30" t="s">
        <v>39</v>
      </c>
      <c r="E6" s="29"/>
      <c r="F6" s="31" t="s">
        <v>37</v>
      </c>
      <c r="G6" s="83"/>
      <c r="H6" s="82"/>
      <c r="I6" s="29"/>
      <c r="J6" s="29"/>
      <c r="K6" s="29"/>
      <c r="L6" s="29"/>
      <c r="M6" s="29"/>
      <c r="N6" s="29"/>
      <c r="O6" s="27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2">
        <v>2012</v>
      </c>
      <c r="C7" s="32" t="s">
        <v>46</v>
      </c>
      <c r="D7" s="34" t="s">
        <v>40</v>
      </c>
      <c r="E7" s="32">
        <v>1</v>
      </c>
      <c r="F7" s="32">
        <v>0</v>
      </c>
      <c r="G7" s="32">
        <v>0</v>
      </c>
      <c r="H7" s="32">
        <v>1</v>
      </c>
      <c r="I7" s="32">
        <v>3</v>
      </c>
      <c r="J7" s="32">
        <v>2</v>
      </c>
      <c r="K7" s="32">
        <v>1</v>
      </c>
      <c r="L7" s="32">
        <v>0</v>
      </c>
      <c r="M7" s="32">
        <v>0</v>
      </c>
      <c r="N7" s="35">
        <v>1</v>
      </c>
      <c r="O7" s="36">
        <f>PRODUCT(I7/N7)</f>
        <v>3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>
        <v>1</v>
      </c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2">
        <v>2013</v>
      </c>
      <c r="C8" s="32" t="s">
        <v>58</v>
      </c>
      <c r="D8" s="34" t="s">
        <v>49</v>
      </c>
      <c r="E8" s="32">
        <v>23</v>
      </c>
      <c r="F8" s="32">
        <v>1</v>
      </c>
      <c r="G8" s="32">
        <v>1</v>
      </c>
      <c r="H8" s="32">
        <v>17</v>
      </c>
      <c r="I8" s="32">
        <v>60</v>
      </c>
      <c r="J8" s="32">
        <v>25</v>
      </c>
      <c r="K8" s="32">
        <v>26</v>
      </c>
      <c r="L8" s="32">
        <v>7</v>
      </c>
      <c r="M8" s="32">
        <v>2</v>
      </c>
      <c r="N8" s="35">
        <v>0.42299999999999999</v>
      </c>
      <c r="O8" s="36">
        <f>PRODUCT(I8/N8)</f>
        <v>141.84397163120568</v>
      </c>
      <c r="P8" s="32"/>
      <c r="Q8" s="32"/>
      <c r="R8" s="32"/>
      <c r="S8" s="32"/>
      <c r="T8" s="32"/>
      <c r="U8" s="33">
        <v>4</v>
      </c>
      <c r="V8" s="33">
        <v>0</v>
      </c>
      <c r="W8" s="33">
        <v>2</v>
      </c>
      <c r="X8" s="33">
        <v>3</v>
      </c>
      <c r="Y8" s="33">
        <v>11</v>
      </c>
      <c r="Z8" s="32"/>
      <c r="AA8" s="32"/>
      <c r="AB8" s="32"/>
      <c r="AC8" s="32"/>
      <c r="AD8" s="32"/>
      <c r="AE8" s="32"/>
      <c r="AF8" s="84" t="s">
        <v>57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29">
        <v>2014</v>
      </c>
      <c r="C9" s="29"/>
      <c r="D9" s="30" t="s">
        <v>59</v>
      </c>
      <c r="E9" s="29"/>
      <c r="F9" s="31" t="s">
        <v>37</v>
      </c>
      <c r="G9" s="83"/>
      <c r="H9" s="82"/>
      <c r="I9" s="29"/>
      <c r="J9" s="29"/>
      <c r="K9" s="29"/>
      <c r="L9" s="29"/>
      <c r="M9" s="29"/>
      <c r="N9" s="85"/>
      <c r="O9" s="36"/>
      <c r="P9" s="32"/>
      <c r="Q9" s="32"/>
      <c r="R9" s="32"/>
      <c r="S9" s="32"/>
      <c r="T9" s="32"/>
      <c r="U9" s="33">
        <v>3</v>
      </c>
      <c r="V9" s="33">
        <v>0</v>
      </c>
      <c r="W9" s="33">
        <v>0</v>
      </c>
      <c r="X9" s="33">
        <v>5</v>
      </c>
      <c r="Y9" s="33">
        <v>11</v>
      </c>
      <c r="Z9" s="32"/>
      <c r="AA9" s="32"/>
      <c r="AB9" s="32"/>
      <c r="AC9" s="32"/>
      <c r="AD9" s="39"/>
      <c r="AE9" s="39"/>
      <c r="AF9" s="84" t="s">
        <v>60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2">
        <v>2015</v>
      </c>
      <c r="C10" s="32" t="s">
        <v>58</v>
      </c>
      <c r="D10" s="34" t="s">
        <v>59</v>
      </c>
      <c r="E10" s="32">
        <v>24</v>
      </c>
      <c r="F10" s="32">
        <v>0</v>
      </c>
      <c r="G10" s="32">
        <v>0</v>
      </c>
      <c r="H10" s="32">
        <v>11</v>
      </c>
      <c r="I10" s="32">
        <v>72</v>
      </c>
      <c r="J10" s="32">
        <v>24</v>
      </c>
      <c r="K10" s="32">
        <v>43</v>
      </c>
      <c r="L10" s="32">
        <v>5</v>
      </c>
      <c r="M10" s="32">
        <v>0</v>
      </c>
      <c r="N10" s="35">
        <v>0.5</v>
      </c>
      <c r="O10" s="36">
        <v>144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9"/>
      <c r="AE10" s="39"/>
      <c r="AF10" s="15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2016</v>
      </c>
      <c r="C11" s="32" t="s">
        <v>80</v>
      </c>
      <c r="D11" s="34" t="s">
        <v>59</v>
      </c>
      <c r="E11" s="32">
        <v>21</v>
      </c>
      <c r="F11" s="32">
        <v>1</v>
      </c>
      <c r="G11" s="32">
        <v>2</v>
      </c>
      <c r="H11" s="32">
        <v>17</v>
      </c>
      <c r="I11" s="32">
        <v>69</v>
      </c>
      <c r="J11" s="32">
        <v>31</v>
      </c>
      <c r="K11" s="32">
        <v>27</v>
      </c>
      <c r="L11" s="32">
        <v>8</v>
      </c>
      <c r="M11" s="32">
        <v>3</v>
      </c>
      <c r="N11" s="35">
        <v>0.44500000000000001</v>
      </c>
      <c r="O11" s="36">
        <v>155</v>
      </c>
      <c r="P11" s="32">
        <v>3</v>
      </c>
      <c r="Q11" s="32">
        <v>0</v>
      </c>
      <c r="R11" s="32">
        <v>0</v>
      </c>
      <c r="S11" s="32">
        <v>0</v>
      </c>
      <c r="T11" s="32">
        <v>8</v>
      </c>
      <c r="U11" s="33"/>
      <c r="V11" s="33"/>
      <c r="W11" s="33"/>
      <c r="X11" s="33"/>
      <c r="Y11" s="33"/>
      <c r="Z11" s="32"/>
      <c r="AA11" s="32"/>
      <c r="AB11" s="32"/>
      <c r="AC11" s="32"/>
      <c r="AD11" s="39"/>
      <c r="AE11" s="39"/>
      <c r="AF11" s="15" t="s">
        <v>81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18" t="s">
        <v>9</v>
      </c>
      <c r="C12" s="19"/>
      <c r="D12" s="17"/>
      <c r="E12" s="20">
        <f t="shared" ref="E12:M12" si="0">SUM(E4:E11)</f>
        <v>69</v>
      </c>
      <c r="F12" s="20">
        <f t="shared" si="0"/>
        <v>2</v>
      </c>
      <c r="G12" s="20">
        <f t="shared" si="0"/>
        <v>3</v>
      </c>
      <c r="H12" s="20">
        <f t="shared" si="0"/>
        <v>46</v>
      </c>
      <c r="I12" s="20">
        <f t="shared" si="0"/>
        <v>204</v>
      </c>
      <c r="J12" s="20">
        <f t="shared" si="0"/>
        <v>82</v>
      </c>
      <c r="K12" s="20">
        <f t="shared" si="0"/>
        <v>97</v>
      </c>
      <c r="L12" s="20">
        <f t="shared" si="0"/>
        <v>20</v>
      </c>
      <c r="M12" s="20">
        <f t="shared" si="0"/>
        <v>5</v>
      </c>
      <c r="N12" s="37">
        <f>PRODUCT(I12/O12)</f>
        <v>0.45962097727781148</v>
      </c>
      <c r="O12" s="38">
        <f>SUM(O5:O11)</f>
        <v>443.8439716312057</v>
      </c>
      <c r="P12" s="20">
        <f t="shared" ref="P12:AE12" si="1">SUM(P4:P11)</f>
        <v>3</v>
      </c>
      <c r="Q12" s="20">
        <f t="shared" si="1"/>
        <v>0</v>
      </c>
      <c r="R12" s="20">
        <f t="shared" si="1"/>
        <v>0</v>
      </c>
      <c r="S12" s="20">
        <f t="shared" si="1"/>
        <v>0</v>
      </c>
      <c r="T12" s="20">
        <f t="shared" si="1"/>
        <v>8</v>
      </c>
      <c r="U12" s="20">
        <f t="shared" si="1"/>
        <v>7</v>
      </c>
      <c r="V12" s="20">
        <f t="shared" si="1"/>
        <v>0</v>
      </c>
      <c r="W12" s="20">
        <f t="shared" si="1"/>
        <v>2</v>
      </c>
      <c r="X12" s="20">
        <f t="shared" si="1"/>
        <v>8</v>
      </c>
      <c r="Y12" s="20">
        <f t="shared" si="1"/>
        <v>22</v>
      </c>
      <c r="Z12" s="20">
        <f t="shared" si="1"/>
        <v>0</v>
      </c>
      <c r="AA12" s="20">
        <f t="shared" si="1"/>
        <v>0</v>
      </c>
      <c r="AB12" s="20">
        <f t="shared" si="1"/>
        <v>0</v>
      </c>
      <c r="AC12" s="20">
        <f t="shared" si="1"/>
        <v>1</v>
      </c>
      <c r="AD12" s="20">
        <f t="shared" si="1"/>
        <v>0</v>
      </c>
      <c r="AE12" s="20">
        <f t="shared" si="1"/>
        <v>0</v>
      </c>
      <c r="AF12" s="15"/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34" t="s">
        <v>2</v>
      </c>
      <c r="C13" s="39"/>
      <c r="D13" s="40">
        <f>SUM(F12:H12)+((I12-F12-G12)/3)+(E12/3)+(Z12*25)+(AA12*25)+(AB12*10)+(AC12*25)+(AD12*20)+(AE12*15)-25</f>
        <v>140.33333333333331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2"/>
      <c r="AE13" s="1"/>
      <c r="AF13" s="1"/>
      <c r="AG13" s="25"/>
      <c r="AH13" s="26"/>
      <c r="AI13" s="26"/>
      <c r="AJ13" s="26"/>
      <c r="AK13" s="26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4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5"/>
      <c r="AG14" s="25"/>
      <c r="AH14" s="26"/>
      <c r="AI14" s="26"/>
      <c r="AJ14" s="26"/>
      <c r="AK14" s="26"/>
      <c r="AL14" s="9"/>
    </row>
    <row r="15" spans="1:38" s="11" customFormat="1" ht="15" customHeight="1" x14ac:dyDescent="0.25">
      <c r="A15" s="1"/>
      <c r="B15" s="24" t="s">
        <v>16</v>
      </c>
      <c r="C15" s="46"/>
      <c r="D15" s="46"/>
      <c r="E15" s="20" t="s">
        <v>4</v>
      </c>
      <c r="F15" s="20" t="s">
        <v>13</v>
      </c>
      <c r="G15" s="17" t="s">
        <v>14</v>
      </c>
      <c r="H15" s="20" t="s">
        <v>15</v>
      </c>
      <c r="I15" s="20" t="s">
        <v>3</v>
      </c>
      <c r="J15" s="1"/>
      <c r="K15" s="20" t="s">
        <v>29</v>
      </c>
      <c r="L15" s="20" t="s">
        <v>30</v>
      </c>
      <c r="M15" s="20" t="s">
        <v>31</v>
      </c>
      <c r="N15" s="20" t="s">
        <v>25</v>
      </c>
      <c r="O15" s="27"/>
      <c r="P15" s="47" t="s">
        <v>38</v>
      </c>
      <c r="Q15" s="14"/>
      <c r="R15" s="14"/>
      <c r="S15" s="14"/>
      <c r="T15" s="48"/>
      <c r="U15" s="48"/>
      <c r="V15" s="48"/>
      <c r="W15" s="48"/>
      <c r="X15" s="48"/>
      <c r="Y15" s="14"/>
      <c r="Z15" s="14"/>
      <c r="AA15" s="14"/>
      <c r="AB15" s="14"/>
      <c r="AC15" s="14"/>
      <c r="AD15" s="14"/>
      <c r="AE15" s="14"/>
      <c r="AF15" s="49"/>
      <c r="AG15" s="25"/>
      <c r="AH15" s="10"/>
      <c r="AI15" s="26"/>
      <c r="AJ15" s="26"/>
      <c r="AK15" s="26"/>
      <c r="AL15" s="9"/>
    </row>
    <row r="16" spans="1:38" ht="15" customHeight="1" x14ac:dyDescent="0.2">
      <c r="A16" s="1"/>
      <c r="B16" s="47" t="s">
        <v>17</v>
      </c>
      <c r="C16" s="14"/>
      <c r="D16" s="50"/>
      <c r="E16" s="32">
        <f>PRODUCT(E12)</f>
        <v>69</v>
      </c>
      <c r="F16" s="32">
        <f>PRODUCT(F12)</f>
        <v>2</v>
      </c>
      <c r="G16" s="32">
        <f>PRODUCT(G12)</f>
        <v>3</v>
      </c>
      <c r="H16" s="32">
        <f>PRODUCT(H12)</f>
        <v>46</v>
      </c>
      <c r="I16" s="32">
        <f>PRODUCT(I12)</f>
        <v>204</v>
      </c>
      <c r="J16" s="1"/>
      <c r="K16" s="51">
        <f>PRODUCT((F16+G16)/E16)</f>
        <v>7.2463768115942032E-2</v>
      </c>
      <c r="L16" s="51">
        <f>PRODUCT(H16/E16)</f>
        <v>0.66666666666666663</v>
      </c>
      <c r="M16" s="51">
        <f>PRODUCT(I16/E16)</f>
        <v>2.9565217391304346</v>
      </c>
      <c r="N16" s="35">
        <f>PRODUCT(N12)</f>
        <v>0.45962097727781148</v>
      </c>
      <c r="O16" s="27">
        <f>PRODUCT(O12)</f>
        <v>443.8439716312057</v>
      </c>
      <c r="P16" s="52" t="s">
        <v>21</v>
      </c>
      <c r="Q16" s="53"/>
      <c r="R16" s="53"/>
      <c r="S16" s="54" t="s">
        <v>47</v>
      </c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 t="s">
        <v>41</v>
      </c>
      <c r="AE16" s="54"/>
      <c r="AF16" s="105" t="s">
        <v>48</v>
      </c>
      <c r="AG16" s="25"/>
      <c r="AH16" s="26"/>
      <c r="AI16" s="26"/>
      <c r="AJ16" s="26"/>
      <c r="AK16" s="26"/>
      <c r="AL16" s="9"/>
    </row>
    <row r="17" spans="1:38" ht="15" customHeight="1" x14ac:dyDescent="0.2">
      <c r="A17" s="1"/>
      <c r="B17" s="56" t="s">
        <v>18</v>
      </c>
      <c r="C17" s="57"/>
      <c r="D17" s="58"/>
      <c r="E17" s="32">
        <f>PRODUCT(P12)</f>
        <v>3</v>
      </c>
      <c r="F17" s="32">
        <f t="shared" ref="F17:I17" si="2">PRODUCT(Q12)</f>
        <v>0</v>
      </c>
      <c r="G17" s="32">
        <f t="shared" si="2"/>
        <v>0</v>
      </c>
      <c r="H17" s="32">
        <f t="shared" si="2"/>
        <v>0</v>
      </c>
      <c r="I17" s="32">
        <f t="shared" si="2"/>
        <v>8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2.6666666666666665</v>
      </c>
      <c r="N17" s="35">
        <f>PRODUCT(I17/O17)</f>
        <v>0.36363636363636365</v>
      </c>
      <c r="O17" s="36">
        <v>22</v>
      </c>
      <c r="P17" s="59" t="s">
        <v>22</v>
      </c>
      <c r="Q17" s="60"/>
      <c r="R17" s="60"/>
      <c r="S17" s="61" t="s">
        <v>51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52</v>
      </c>
      <c r="AE17" s="61"/>
      <c r="AF17" s="106" t="s">
        <v>53</v>
      </c>
      <c r="AG17" s="25"/>
      <c r="AH17" s="1"/>
      <c r="AI17" s="26"/>
      <c r="AJ17" s="26"/>
      <c r="AK17" s="26"/>
      <c r="AL17" s="9"/>
    </row>
    <row r="18" spans="1:38" ht="15" customHeight="1" x14ac:dyDescent="0.2">
      <c r="A18" s="1"/>
      <c r="B18" s="63" t="s">
        <v>19</v>
      </c>
      <c r="C18" s="64"/>
      <c r="D18" s="65"/>
      <c r="E18" s="33">
        <f>PRODUCT(U12)</f>
        <v>7</v>
      </c>
      <c r="F18" s="33">
        <f>PRODUCT(V12)</f>
        <v>0</v>
      </c>
      <c r="G18" s="33">
        <f>PRODUCT(W12)</f>
        <v>2</v>
      </c>
      <c r="H18" s="33">
        <f>PRODUCT(X12)</f>
        <v>8</v>
      </c>
      <c r="I18" s="33">
        <f>PRODUCT(Y12)</f>
        <v>22</v>
      </c>
      <c r="J18" s="1"/>
      <c r="K18" s="66">
        <f>PRODUCT((F18+G18)/E18)</f>
        <v>0.2857142857142857</v>
      </c>
      <c r="L18" s="66">
        <f>PRODUCT(H18/E18)</f>
        <v>1.1428571428571428</v>
      </c>
      <c r="M18" s="66">
        <f>PRODUCT(I18/E18)</f>
        <v>3.1428571428571428</v>
      </c>
      <c r="N18" s="67">
        <f>PRODUCT(I18/O18)</f>
        <v>0.47826086956521741</v>
      </c>
      <c r="O18" s="27">
        <v>46</v>
      </c>
      <c r="P18" s="59" t="s">
        <v>23</v>
      </c>
      <c r="Q18" s="60"/>
      <c r="R18" s="60"/>
      <c r="S18" s="61" t="s">
        <v>47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 t="s">
        <v>41</v>
      </c>
      <c r="AE18" s="61"/>
      <c r="AF18" s="106" t="s">
        <v>48</v>
      </c>
      <c r="AG18" s="25"/>
      <c r="AH18" s="1"/>
      <c r="AI18" s="26"/>
      <c r="AJ18" s="26"/>
      <c r="AK18" s="26"/>
      <c r="AL18" s="9"/>
    </row>
    <row r="19" spans="1:38" ht="15" customHeight="1" x14ac:dyDescent="0.2">
      <c r="A19" s="1"/>
      <c r="B19" s="68" t="s">
        <v>20</v>
      </c>
      <c r="C19" s="69"/>
      <c r="D19" s="70"/>
      <c r="E19" s="20">
        <f>SUM(E16:E18)</f>
        <v>79</v>
      </c>
      <c r="F19" s="20">
        <f>SUM(F16:F18)</f>
        <v>2</v>
      </c>
      <c r="G19" s="20">
        <f>SUM(G16:G18)</f>
        <v>5</v>
      </c>
      <c r="H19" s="20">
        <f>SUM(H16:H18)</f>
        <v>54</v>
      </c>
      <c r="I19" s="20">
        <f>SUM(I16:I18)</f>
        <v>234</v>
      </c>
      <c r="J19" s="1"/>
      <c r="K19" s="71">
        <f>PRODUCT((F19+G19)/E19)</f>
        <v>8.8607594936708861E-2</v>
      </c>
      <c r="L19" s="71">
        <f>PRODUCT(H19/E19)</f>
        <v>0.68354430379746833</v>
      </c>
      <c r="M19" s="71">
        <f>PRODUCT(I19/E19)</f>
        <v>2.962025316455696</v>
      </c>
      <c r="N19" s="37">
        <f>PRODUCT(I19/O19)</f>
        <v>0.45717056948870721</v>
      </c>
      <c r="O19" s="27">
        <f>SUM(O16:O18)</f>
        <v>511.8439716312057</v>
      </c>
      <c r="P19" s="72" t="s">
        <v>24</v>
      </c>
      <c r="Q19" s="73"/>
      <c r="R19" s="73"/>
      <c r="S19" s="74" t="s">
        <v>55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 t="s">
        <v>54</v>
      </c>
      <c r="AE19" s="74"/>
      <c r="AF19" s="107" t="s">
        <v>56</v>
      </c>
      <c r="AG19" s="25"/>
      <c r="AH19" s="1"/>
      <c r="AI19" s="10"/>
      <c r="AJ19" s="10"/>
      <c r="AK19" s="10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7"/>
      <c r="P20" s="1"/>
      <c r="Q20" s="44"/>
      <c r="R20" s="1"/>
      <c r="S20" s="1"/>
      <c r="T20" s="27"/>
      <c r="U20" s="27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5"/>
      <c r="AH20" s="1"/>
      <c r="AI20" s="26"/>
      <c r="AJ20" s="26"/>
      <c r="AK20" s="26"/>
      <c r="AL20" s="9"/>
    </row>
    <row r="21" spans="1:38" ht="15" customHeight="1" x14ac:dyDescent="0.25">
      <c r="A21" s="1"/>
      <c r="B21" s="1" t="s">
        <v>42</v>
      </c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27"/>
      <c r="P21" s="1"/>
      <c r="Q21" s="44"/>
      <c r="R21" s="1"/>
      <c r="S21" s="1"/>
      <c r="T21" s="27"/>
      <c r="U21" s="27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5"/>
      <c r="AH21" s="27"/>
      <c r="AI21" s="10"/>
      <c r="AJ21" s="10"/>
      <c r="AK21" s="10"/>
      <c r="AL21" s="9"/>
    </row>
    <row r="22" spans="1:38" ht="15" customHeight="1" x14ac:dyDescent="0.25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7"/>
      <c r="P22" s="1"/>
      <c r="Q22" s="44"/>
      <c r="R22" s="1"/>
      <c r="S22" s="1"/>
      <c r="T22" s="27"/>
      <c r="U22" s="27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44"/>
      <c r="O23" s="27"/>
      <c r="P23" s="1"/>
      <c r="Q23" s="44"/>
      <c r="R23" s="1"/>
      <c r="S23" s="1"/>
      <c r="T23" s="27"/>
      <c r="U23" s="27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7"/>
      <c r="P24" s="1"/>
      <c r="Q24" s="44"/>
      <c r="R24" s="1"/>
      <c r="S24" s="1"/>
      <c r="T24" s="27"/>
      <c r="U24" s="27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7"/>
      <c r="P25" s="1"/>
      <c r="Q25" s="44"/>
      <c r="R25" s="1"/>
      <c r="S25" s="1"/>
      <c r="T25" s="27"/>
      <c r="U25" s="27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7"/>
      <c r="N26" s="77"/>
      <c r="O26" s="27"/>
      <c r="P26" s="1"/>
      <c r="Q26" s="44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10"/>
      <c r="AI26" s="10"/>
      <c r="AJ26" s="10"/>
      <c r="AK26" s="10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44"/>
      <c r="R27" s="1"/>
      <c r="S27" s="1"/>
      <c r="T27" s="27"/>
      <c r="U27" s="27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10"/>
      <c r="AI27" s="10"/>
      <c r="AJ27" s="10"/>
      <c r="AK27" s="10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7"/>
      <c r="P28" s="1"/>
      <c r="Q28" s="44"/>
      <c r="R28" s="1"/>
      <c r="S28" s="1"/>
      <c r="T28" s="27"/>
      <c r="U28" s="27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10"/>
      <c r="AI28" s="10"/>
      <c r="AJ28" s="10"/>
      <c r="AK28" s="10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44"/>
      <c r="R29" s="1"/>
      <c r="S29" s="1"/>
      <c r="T29" s="27"/>
      <c r="U29" s="27"/>
      <c r="V29" s="76"/>
      <c r="W29" s="76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4"/>
      <c r="R30" s="1"/>
      <c r="S30" s="1"/>
      <c r="T30" s="27"/>
      <c r="U30" s="27"/>
      <c r="V30" s="76"/>
      <c r="W30" s="76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4"/>
      <c r="R31" s="1"/>
      <c r="S31" s="1"/>
      <c r="T31" s="27"/>
      <c r="U31" s="27"/>
      <c r="V31" s="76"/>
      <c r="W31" s="76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7"/>
      <c r="P32" s="1"/>
      <c r="Q32" s="44"/>
      <c r="R32" s="1"/>
      <c r="S32" s="1"/>
      <c r="T32" s="27"/>
      <c r="U32" s="27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41"/>
      <c r="O33" s="27"/>
      <c r="P33" s="1"/>
      <c r="Q33" s="44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7"/>
      <c r="P34" s="1"/>
      <c r="Q34" s="44"/>
      <c r="R34" s="1"/>
      <c r="S34" s="1"/>
      <c r="T34" s="27"/>
      <c r="U34" s="27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7"/>
      <c r="P35" s="1"/>
      <c r="Q35" s="44"/>
      <c r="R35" s="1"/>
      <c r="S35" s="1"/>
      <c r="T35" s="27"/>
      <c r="U35" s="27"/>
      <c r="V35" s="76"/>
      <c r="W35" s="76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7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7"/>
      <c r="P36" s="1"/>
      <c r="Q36" s="44"/>
      <c r="R36" s="1"/>
      <c r="S36" s="1"/>
      <c r="T36" s="27"/>
      <c r="U36" s="27"/>
      <c r="V36" s="76"/>
      <c r="W36" s="76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  <c r="AI36" s="10"/>
      <c r="AJ36" s="10"/>
      <c r="AK36" s="10"/>
      <c r="AL36" s="78"/>
    </row>
    <row r="37" spans="1:38" ht="15" customHeight="1" x14ac:dyDescent="0.25">
      <c r="A37" s="7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4"/>
      <c r="R37" s="1"/>
      <c r="S37" s="1"/>
      <c r="T37" s="27"/>
      <c r="U37" s="27"/>
      <c r="V37" s="76"/>
      <c r="W37" s="76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8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44"/>
      <c r="R38" s="1"/>
      <c r="S38" s="1"/>
      <c r="T38" s="27"/>
      <c r="U38" s="27"/>
      <c r="V38" s="76"/>
      <c r="W38" s="76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4"/>
      <c r="R39" s="1"/>
      <c r="S39" s="1"/>
      <c r="T39" s="27"/>
      <c r="U39" s="27"/>
      <c r="V39" s="76"/>
      <c r="W39" s="76"/>
      <c r="X39" s="27"/>
      <c r="Y39" s="27"/>
      <c r="Z39" s="27"/>
      <c r="AA39" s="27"/>
      <c r="AB39" s="27"/>
      <c r="AC39" s="27"/>
      <c r="AD39" s="27"/>
      <c r="AE39" s="27"/>
      <c r="AF39" s="9"/>
      <c r="AG39" s="9"/>
      <c r="AH39" s="10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4"/>
      <c r="R40" s="1"/>
      <c r="S40" s="1"/>
      <c r="T40" s="27"/>
      <c r="U40" s="27"/>
      <c r="V40" s="76"/>
      <c r="W40" s="76"/>
      <c r="X40" s="27"/>
      <c r="Y40" s="27"/>
      <c r="Z40" s="27"/>
      <c r="AA40" s="27"/>
      <c r="AB40" s="27"/>
      <c r="AC40" s="27"/>
      <c r="AD40" s="27"/>
      <c r="AE40" s="27"/>
      <c r="AF40" s="9"/>
      <c r="AG40" s="9"/>
      <c r="AH40" s="10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4"/>
      <c r="R41" s="1"/>
      <c r="S41" s="1"/>
      <c r="T41" s="27"/>
      <c r="U41" s="27"/>
      <c r="V41" s="76"/>
      <c r="W41" s="76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4"/>
      <c r="R42" s="1"/>
      <c r="S42" s="1"/>
      <c r="T42" s="27"/>
      <c r="U42" s="27"/>
      <c r="V42" s="76"/>
      <c r="W42" s="76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4"/>
      <c r="R43" s="1"/>
      <c r="S43" s="1"/>
      <c r="T43" s="27"/>
      <c r="U43" s="27"/>
      <c r="V43" s="76"/>
      <c r="W43" s="76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4"/>
      <c r="R44" s="1"/>
      <c r="S44" s="1"/>
      <c r="T44" s="27"/>
      <c r="U44" s="27"/>
      <c r="V44" s="76"/>
      <c r="W44" s="76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4"/>
      <c r="R45" s="1"/>
      <c r="S45" s="1"/>
      <c r="T45" s="27"/>
      <c r="U45" s="27"/>
      <c r="V45" s="76"/>
      <c r="W45" s="76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4"/>
      <c r="R46" s="1"/>
      <c r="S46" s="1"/>
      <c r="T46" s="27"/>
      <c r="U46" s="27"/>
      <c r="V46" s="76"/>
      <c r="W46" s="76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4"/>
      <c r="R47" s="1"/>
      <c r="S47" s="1"/>
      <c r="T47" s="27"/>
      <c r="U47" s="27"/>
      <c r="V47" s="76"/>
      <c r="W47" s="76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4"/>
      <c r="R48" s="1"/>
      <c r="S48" s="1"/>
      <c r="T48" s="27"/>
      <c r="U48" s="27"/>
      <c r="V48" s="76"/>
      <c r="W48" s="76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4"/>
      <c r="R49" s="1"/>
      <c r="S49" s="1"/>
      <c r="T49" s="27"/>
      <c r="U49" s="27"/>
      <c r="V49" s="76"/>
      <c r="W49" s="76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0"/>
      <c r="M50" s="80"/>
      <c r="N50" s="80"/>
      <c r="O50" s="43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79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4"/>
      <c r="R51" s="1"/>
      <c r="S51" s="1"/>
      <c r="T51" s="27"/>
      <c r="U51" s="27"/>
      <c r="V51" s="76"/>
      <c r="W51" s="76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0"/>
      <c r="M52" s="80"/>
      <c r="N52" s="80"/>
      <c r="O52" s="43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79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0"/>
      <c r="M53" s="80"/>
      <c r="N53" s="80"/>
      <c r="O53" s="43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79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0"/>
      <c r="M54" s="80"/>
      <c r="N54" s="80"/>
      <c r="O54" s="43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79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0"/>
      <c r="M55" s="80"/>
      <c r="N55" s="80"/>
      <c r="O55" s="43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79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0"/>
      <c r="M56" s="80"/>
      <c r="N56" s="80"/>
      <c r="O56" s="43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79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0"/>
      <c r="M57" s="80"/>
      <c r="N57" s="80"/>
      <c r="O57" s="43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79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0"/>
      <c r="M58" s="80"/>
      <c r="N58" s="80"/>
      <c r="O58" s="43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79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0"/>
      <c r="M59" s="80"/>
      <c r="N59" s="80"/>
      <c r="O59" s="43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79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0"/>
      <c r="M60" s="80"/>
      <c r="N60" s="80"/>
      <c r="O60" s="43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79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0"/>
      <c r="M61" s="80"/>
      <c r="N61" s="80"/>
      <c r="O61" s="43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79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0"/>
      <c r="M62" s="80"/>
      <c r="N62" s="80"/>
      <c r="O62" s="43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79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0"/>
      <c r="M63" s="80"/>
      <c r="N63" s="80"/>
      <c r="O63" s="43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79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0"/>
      <c r="M64" s="80"/>
      <c r="N64" s="80"/>
      <c r="O64" s="43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79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0"/>
      <c r="M65" s="80"/>
      <c r="N65" s="80"/>
      <c r="O65" s="43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79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0"/>
      <c r="M66" s="80"/>
      <c r="N66" s="80"/>
      <c r="O66" s="43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79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0"/>
      <c r="M67" s="80"/>
      <c r="N67" s="80"/>
      <c r="O67" s="43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79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0"/>
      <c r="M68" s="80"/>
      <c r="N68" s="80"/>
      <c r="O68" s="43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79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0"/>
      <c r="M69" s="80"/>
      <c r="N69" s="80"/>
      <c r="O69" s="43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79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0"/>
      <c r="M70" s="80"/>
      <c r="N70" s="80"/>
      <c r="O70" s="43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79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0"/>
      <c r="M71" s="80"/>
      <c r="N71" s="80"/>
      <c r="O71" s="43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79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0"/>
      <c r="M72" s="80"/>
      <c r="N72" s="80"/>
      <c r="O72" s="43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79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0"/>
      <c r="M73" s="80"/>
      <c r="N73" s="80"/>
      <c r="O73" s="43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79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0"/>
      <c r="M74" s="80"/>
      <c r="N74" s="80"/>
      <c r="O74" s="43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79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0"/>
      <c r="M75" s="80"/>
      <c r="N75" s="80"/>
      <c r="O75" s="43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79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0"/>
      <c r="M76" s="80"/>
      <c r="N76" s="80"/>
      <c r="O76" s="43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79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0"/>
      <c r="M77" s="80"/>
      <c r="N77" s="80"/>
      <c r="O77" s="43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79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0"/>
      <c r="M78" s="80"/>
      <c r="N78" s="80"/>
      <c r="O78" s="43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79"/>
      <c r="AG78" s="9"/>
      <c r="AH78" s="10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99" customWidth="1"/>
    <col min="3" max="3" width="21.5703125" style="80" customWidth="1"/>
    <col min="4" max="4" width="10.5703125" style="100" customWidth="1"/>
    <col min="5" max="5" width="8" style="100" customWidth="1"/>
    <col min="6" max="6" width="0.7109375" style="43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100" customWidth="1"/>
    <col min="24" max="24" width="9.7109375" style="80" customWidth="1"/>
    <col min="25" max="30" width="9.140625" style="101"/>
  </cols>
  <sheetData>
    <row r="1" spans="1:30" ht="18.75" x14ac:dyDescent="0.3">
      <c r="A1" s="9"/>
      <c r="B1" s="86" t="s">
        <v>62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2"/>
      <c r="Y1" s="89"/>
      <c r="Z1" s="89"/>
      <c r="AA1" s="89"/>
      <c r="AB1" s="89"/>
      <c r="AC1" s="89"/>
      <c r="AD1" s="89"/>
    </row>
    <row r="2" spans="1:30" x14ac:dyDescent="0.25">
      <c r="A2" s="9"/>
      <c r="B2" s="102" t="s">
        <v>44</v>
      </c>
      <c r="C2" s="103" t="s">
        <v>45</v>
      </c>
      <c r="D2" s="104"/>
      <c r="E2" s="10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0"/>
      <c r="X2" s="49"/>
      <c r="Y2" s="89"/>
      <c r="Z2" s="89"/>
      <c r="AA2" s="89"/>
      <c r="AB2" s="89"/>
      <c r="AC2" s="89"/>
      <c r="AD2" s="89"/>
    </row>
    <row r="3" spans="1:30" x14ac:dyDescent="0.25">
      <c r="A3" s="9"/>
      <c r="B3" s="91" t="s">
        <v>63</v>
      </c>
      <c r="C3" s="24" t="s">
        <v>64</v>
      </c>
      <c r="D3" s="92" t="s">
        <v>65</v>
      </c>
      <c r="E3" s="93" t="s">
        <v>1</v>
      </c>
      <c r="F3" s="27"/>
      <c r="G3" s="94" t="s">
        <v>66</v>
      </c>
      <c r="H3" s="95" t="s">
        <v>67</v>
      </c>
      <c r="I3" s="95" t="s">
        <v>35</v>
      </c>
      <c r="J3" s="19" t="s">
        <v>68</v>
      </c>
      <c r="K3" s="96" t="s">
        <v>69</v>
      </c>
      <c r="L3" s="96" t="s">
        <v>70</v>
      </c>
      <c r="M3" s="94" t="s">
        <v>71</v>
      </c>
      <c r="N3" s="94" t="s">
        <v>34</v>
      </c>
      <c r="O3" s="95" t="s">
        <v>72</v>
      </c>
      <c r="P3" s="94" t="s">
        <v>67</v>
      </c>
      <c r="Q3" s="94" t="s">
        <v>3</v>
      </c>
      <c r="R3" s="94">
        <v>1</v>
      </c>
      <c r="S3" s="94">
        <v>2</v>
      </c>
      <c r="T3" s="94">
        <v>3</v>
      </c>
      <c r="U3" s="94" t="s">
        <v>73</v>
      </c>
      <c r="V3" s="19" t="s">
        <v>25</v>
      </c>
      <c r="W3" s="18" t="s">
        <v>74</v>
      </c>
      <c r="X3" s="18" t="s">
        <v>75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77</v>
      </c>
      <c r="C4" s="109" t="s">
        <v>82</v>
      </c>
      <c r="D4" s="110" t="s">
        <v>76</v>
      </c>
      <c r="E4" s="111" t="s">
        <v>40</v>
      </c>
      <c r="F4" s="36"/>
      <c r="G4" s="112">
        <v>1</v>
      </c>
      <c r="H4" s="113"/>
      <c r="I4" s="112"/>
      <c r="J4" s="114"/>
      <c r="K4" s="114" t="s">
        <v>78</v>
      </c>
      <c r="L4" s="114"/>
      <c r="M4" s="114">
        <v>1</v>
      </c>
      <c r="N4" s="112"/>
      <c r="O4" s="113"/>
      <c r="P4" s="113">
        <v>1</v>
      </c>
      <c r="Q4" s="115" t="s">
        <v>83</v>
      </c>
      <c r="R4" s="115" t="s">
        <v>84</v>
      </c>
      <c r="S4" s="115" t="s">
        <v>85</v>
      </c>
      <c r="T4" s="115" t="s">
        <v>85</v>
      </c>
      <c r="U4" s="115" t="s">
        <v>85</v>
      </c>
      <c r="V4" s="116">
        <v>0.4</v>
      </c>
      <c r="W4" s="110" t="s">
        <v>79</v>
      </c>
      <c r="X4" s="112">
        <v>1909</v>
      </c>
      <c r="Y4" s="89"/>
      <c r="Z4" s="89"/>
      <c r="AA4" s="89"/>
      <c r="AB4" s="89"/>
      <c r="AC4" s="89"/>
      <c r="AD4" s="89"/>
    </row>
    <row r="5" spans="1:30" x14ac:dyDescent="0.25">
      <c r="A5" s="25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9"/>
      <c r="Z5" s="89"/>
      <c r="AA5" s="89"/>
      <c r="AB5" s="89"/>
      <c r="AC5" s="89"/>
      <c r="AD5" s="89"/>
    </row>
    <row r="6" spans="1:30" x14ac:dyDescent="0.25">
      <c r="A6" s="25"/>
      <c r="B6" s="97"/>
      <c r="C6" s="1"/>
      <c r="D6" s="97"/>
      <c r="E6" s="98"/>
      <c r="G6" s="1"/>
      <c r="H6" s="44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9"/>
      <c r="Z6" s="89"/>
      <c r="AA6" s="89"/>
      <c r="AB6" s="89"/>
      <c r="AC6" s="89"/>
      <c r="AD6" s="89"/>
    </row>
    <row r="7" spans="1:30" x14ac:dyDescent="0.25">
      <c r="A7" s="25"/>
      <c r="B7" s="97"/>
      <c r="C7" s="1"/>
      <c r="D7" s="97"/>
      <c r="E7" s="98"/>
      <c r="G7" s="1"/>
      <c r="H7" s="44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9"/>
      <c r="Z7" s="89"/>
      <c r="AA7" s="89"/>
      <c r="AB7" s="89"/>
      <c r="AC7" s="89"/>
      <c r="AD7" s="89"/>
    </row>
    <row r="8" spans="1:30" x14ac:dyDescent="0.25">
      <c r="A8" s="25"/>
      <c r="B8" s="97"/>
      <c r="C8" s="1"/>
      <c r="D8" s="97"/>
      <c r="E8" s="98"/>
      <c r="G8" s="1"/>
      <c r="H8" s="44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9"/>
      <c r="Z8" s="89"/>
      <c r="AA8" s="89"/>
      <c r="AB8" s="89"/>
      <c r="AC8" s="89"/>
      <c r="AD8" s="89"/>
    </row>
    <row r="9" spans="1:30" x14ac:dyDescent="0.25">
      <c r="A9" s="25"/>
      <c r="B9" s="97"/>
      <c r="C9" s="1"/>
      <c r="D9" s="97"/>
      <c r="E9" s="98"/>
      <c r="G9" s="1"/>
      <c r="H9" s="44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9"/>
      <c r="Z9" s="89"/>
      <c r="AA9" s="89"/>
      <c r="AB9" s="89"/>
      <c r="AC9" s="89"/>
      <c r="AD9" s="89"/>
    </row>
    <row r="10" spans="1:30" x14ac:dyDescent="0.25">
      <c r="A10" s="25"/>
      <c r="B10" s="97"/>
      <c r="C10" s="1"/>
      <c r="D10" s="97"/>
      <c r="E10" s="98"/>
      <c r="G10" s="1"/>
      <c r="H10" s="44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9"/>
      <c r="Z10" s="89"/>
      <c r="AA10" s="89"/>
      <c r="AB10" s="89"/>
      <c r="AC10" s="89"/>
      <c r="AD10" s="89"/>
    </row>
    <row r="11" spans="1:30" x14ac:dyDescent="0.25">
      <c r="A11" s="25"/>
      <c r="B11" s="97"/>
      <c r="C11" s="1"/>
      <c r="D11" s="97"/>
      <c r="E11" s="98"/>
      <c r="G11" s="1"/>
      <c r="H11" s="44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9"/>
      <c r="Z11" s="89"/>
      <c r="AA11" s="89"/>
      <c r="AB11" s="89"/>
      <c r="AC11" s="89"/>
      <c r="AD11" s="89"/>
    </row>
    <row r="12" spans="1:30" x14ac:dyDescent="0.25">
      <c r="A12" s="25"/>
      <c r="B12" s="97"/>
      <c r="C12" s="1"/>
      <c r="D12" s="97"/>
      <c r="E12" s="98"/>
      <c r="G12" s="1"/>
      <c r="H12" s="44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9"/>
      <c r="Z12" s="89"/>
      <c r="AA12" s="89"/>
      <c r="AB12" s="89"/>
      <c r="AC12" s="89"/>
      <c r="AD12" s="89"/>
    </row>
    <row r="13" spans="1:30" x14ac:dyDescent="0.25">
      <c r="A13" s="25"/>
      <c r="B13" s="97"/>
      <c r="C13" s="1"/>
      <c r="D13" s="97"/>
      <c r="E13" s="98"/>
      <c r="G13" s="1"/>
      <c r="H13" s="44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9"/>
      <c r="Z13" s="89"/>
      <c r="AA13" s="89"/>
      <c r="AB13" s="89"/>
      <c r="AC13" s="89"/>
      <c r="AD13" s="89"/>
    </row>
    <row r="14" spans="1:30" x14ac:dyDescent="0.25">
      <c r="A14" s="25"/>
      <c r="B14" s="97"/>
      <c r="C14" s="1"/>
      <c r="D14" s="97"/>
      <c r="E14" s="98"/>
      <c r="G14" s="1"/>
      <c r="H14" s="44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9"/>
      <c r="Z14" s="89"/>
      <c r="AA14" s="89"/>
      <c r="AB14" s="89"/>
      <c r="AC14" s="89"/>
      <c r="AD14" s="89"/>
    </row>
    <row r="15" spans="1:30" x14ac:dyDescent="0.25">
      <c r="A15" s="25"/>
      <c r="B15" s="97"/>
      <c r="C15" s="1"/>
      <c r="D15" s="97"/>
      <c r="E15" s="98"/>
      <c r="G15" s="1"/>
      <c r="H15" s="44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9"/>
      <c r="Z15" s="89"/>
      <c r="AA15" s="89"/>
      <c r="AB15" s="89"/>
      <c r="AC15" s="89"/>
      <c r="AD15" s="89"/>
    </row>
    <row r="16" spans="1:30" x14ac:dyDescent="0.25">
      <c r="A16" s="25"/>
      <c r="B16" s="97"/>
      <c r="C16" s="1"/>
      <c r="D16" s="97"/>
      <c r="E16" s="98"/>
      <c r="G16" s="1"/>
      <c r="H16" s="44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9"/>
      <c r="Z16" s="89"/>
      <c r="AA16" s="89"/>
      <c r="AB16" s="89"/>
      <c r="AC16" s="89"/>
      <c r="AD16" s="89"/>
    </row>
    <row r="17" spans="1:30" x14ac:dyDescent="0.25">
      <c r="A17" s="25"/>
      <c r="B17" s="97"/>
      <c r="C17" s="1"/>
      <c r="D17" s="97"/>
      <c r="E17" s="98"/>
      <c r="G17" s="1"/>
      <c r="H17" s="44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9"/>
      <c r="Z17" s="89"/>
      <c r="AA17" s="89"/>
      <c r="AB17" s="89"/>
      <c r="AC17" s="89"/>
      <c r="AD17" s="89"/>
    </row>
    <row r="18" spans="1:30" x14ac:dyDescent="0.25">
      <c r="A18" s="25"/>
      <c r="B18" s="97"/>
      <c r="C18" s="1"/>
      <c r="D18" s="97"/>
      <c r="E18" s="98"/>
      <c r="G18" s="1"/>
      <c r="H18" s="44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9"/>
      <c r="Z18" s="89"/>
      <c r="AA18" s="89"/>
      <c r="AB18" s="89"/>
      <c r="AC18" s="89"/>
      <c r="AD18" s="89"/>
    </row>
    <row r="19" spans="1:30" x14ac:dyDescent="0.25">
      <c r="A19" s="25"/>
      <c r="B19" s="97"/>
      <c r="C19" s="1"/>
      <c r="D19" s="97"/>
      <c r="E19" s="98"/>
      <c r="G19" s="1"/>
      <c r="H19" s="44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9"/>
      <c r="Z19" s="89"/>
      <c r="AA19" s="89"/>
      <c r="AB19" s="89"/>
      <c r="AC19" s="89"/>
      <c r="AD19" s="89"/>
    </row>
    <row r="20" spans="1:30" x14ac:dyDescent="0.25">
      <c r="A20" s="25"/>
      <c r="B20" s="97"/>
      <c r="C20" s="1"/>
      <c r="D20" s="97"/>
      <c r="E20" s="98"/>
      <c r="G20" s="1"/>
      <c r="H20" s="44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9"/>
      <c r="Z20" s="89"/>
      <c r="AA20" s="89"/>
      <c r="AB20" s="89"/>
      <c r="AC20" s="89"/>
      <c r="AD20" s="89"/>
    </row>
    <row r="21" spans="1:30" x14ac:dyDescent="0.25">
      <c r="A21" s="25"/>
      <c r="B21" s="97"/>
      <c r="C21" s="1"/>
      <c r="D21" s="97"/>
      <c r="E21" s="98"/>
      <c r="G21" s="1"/>
      <c r="H21" s="44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9"/>
      <c r="Z21" s="89"/>
      <c r="AA21" s="89"/>
      <c r="AB21" s="89"/>
      <c r="AC21" s="89"/>
      <c r="AD21" s="89"/>
    </row>
    <row r="22" spans="1:30" x14ac:dyDescent="0.25">
      <c r="A22" s="25"/>
      <c r="B22" s="97"/>
      <c r="C22" s="1"/>
      <c r="D22" s="97"/>
      <c r="E22" s="98"/>
      <c r="G22" s="1"/>
      <c r="H22" s="44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9"/>
      <c r="Z22" s="89"/>
      <c r="AA22" s="89"/>
      <c r="AB22" s="89"/>
      <c r="AC22" s="89"/>
      <c r="AD22" s="89"/>
    </row>
    <row r="23" spans="1:30" x14ac:dyDescent="0.25">
      <c r="A23" s="25"/>
      <c r="B23" s="97"/>
      <c r="C23" s="1"/>
      <c r="D23" s="97"/>
      <c r="E23" s="98"/>
      <c r="G23" s="1"/>
      <c r="H23" s="44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9"/>
      <c r="Z23" s="89"/>
      <c r="AA23" s="89"/>
      <c r="AB23" s="89"/>
      <c r="AC23" s="89"/>
      <c r="AD23" s="89"/>
    </row>
    <row r="24" spans="1:30" x14ac:dyDescent="0.25">
      <c r="A24" s="25"/>
      <c r="B24" s="97"/>
      <c r="C24" s="1"/>
      <c r="D24" s="97"/>
      <c r="E24" s="98"/>
      <c r="G24" s="1"/>
      <c r="H24" s="44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9"/>
      <c r="Z24" s="89"/>
      <c r="AA24" s="89"/>
      <c r="AB24" s="89"/>
      <c r="AC24" s="89"/>
      <c r="AD24" s="89"/>
    </row>
    <row r="25" spans="1:30" x14ac:dyDescent="0.25">
      <c r="A25" s="25"/>
      <c r="B25" s="97"/>
      <c r="C25" s="1"/>
      <c r="D25" s="97"/>
      <c r="E25" s="98"/>
      <c r="G25" s="1"/>
      <c r="H25" s="44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9"/>
      <c r="Z25" s="89"/>
      <c r="AA25" s="89"/>
      <c r="AB25" s="89"/>
      <c r="AC25" s="89"/>
      <c r="AD25" s="89"/>
    </row>
    <row r="26" spans="1:30" x14ac:dyDescent="0.25">
      <c r="A26" s="25"/>
      <c r="B26" s="97"/>
      <c r="C26" s="1"/>
      <c r="D26" s="97"/>
      <c r="E26" s="98"/>
      <c r="G26" s="1"/>
      <c r="H26" s="44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9"/>
      <c r="Z26" s="89"/>
      <c r="AA26" s="89"/>
      <c r="AB26" s="89"/>
      <c r="AC26" s="89"/>
      <c r="AD26" s="89"/>
    </row>
    <row r="27" spans="1:30" x14ac:dyDescent="0.25">
      <c r="A27" s="25"/>
      <c r="B27" s="97"/>
      <c r="C27" s="1"/>
      <c r="D27" s="97"/>
      <c r="E27" s="98"/>
      <c r="G27" s="1"/>
      <c r="H27" s="44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9"/>
      <c r="Z27" s="89"/>
      <c r="AA27" s="89"/>
      <c r="AB27" s="89"/>
      <c r="AC27" s="89"/>
      <c r="AD27" s="89"/>
    </row>
    <row r="28" spans="1:30" x14ac:dyDescent="0.25">
      <c r="A28" s="25"/>
      <c r="B28" s="97"/>
      <c r="C28" s="1"/>
      <c r="D28" s="97"/>
      <c r="E28" s="98"/>
      <c r="G28" s="1"/>
      <c r="H28" s="44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9"/>
      <c r="Z28" s="89"/>
      <c r="AA28" s="89"/>
      <c r="AB28" s="89"/>
      <c r="AC28" s="89"/>
      <c r="AD28" s="89"/>
    </row>
    <row r="29" spans="1:30" x14ac:dyDescent="0.25">
      <c r="A29" s="25"/>
      <c r="B29" s="97"/>
      <c r="C29" s="1"/>
      <c r="D29" s="97"/>
      <c r="E29" s="98"/>
      <c r="G29" s="1"/>
      <c r="H29" s="44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9"/>
      <c r="Z29" s="89"/>
      <c r="AA29" s="89"/>
      <c r="AB29" s="89"/>
      <c r="AC29" s="89"/>
      <c r="AD29" s="89"/>
    </row>
    <row r="30" spans="1:30" x14ac:dyDescent="0.25">
      <c r="A30" s="25"/>
      <c r="B30" s="97"/>
      <c r="C30" s="1"/>
      <c r="D30" s="97"/>
      <c r="E30" s="98"/>
      <c r="G30" s="1"/>
      <c r="H30" s="44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9"/>
      <c r="Z30" s="89"/>
      <c r="AA30" s="89"/>
      <c r="AB30" s="89"/>
      <c r="AC30" s="89"/>
      <c r="AD30" s="89"/>
    </row>
    <row r="31" spans="1:30" x14ac:dyDescent="0.25">
      <c r="A31" s="25"/>
      <c r="B31" s="97"/>
      <c r="C31" s="1"/>
      <c r="D31" s="97"/>
      <c r="E31" s="98"/>
      <c r="G31" s="1"/>
      <c r="H31" s="44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9"/>
      <c r="Z31" s="89"/>
      <c r="AA31" s="89"/>
      <c r="AB31" s="89"/>
      <c r="AC31" s="89"/>
      <c r="AD31" s="89"/>
    </row>
    <row r="32" spans="1:30" x14ac:dyDescent="0.25">
      <c r="A32" s="25"/>
      <c r="B32" s="97"/>
      <c r="C32" s="1"/>
      <c r="D32" s="97"/>
      <c r="E32" s="98"/>
      <c r="G32" s="1"/>
      <c r="H32" s="44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9"/>
      <c r="Z32" s="89"/>
      <c r="AA32" s="89"/>
      <c r="AB32" s="89"/>
      <c r="AC32" s="89"/>
      <c r="AD32" s="89"/>
    </row>
    <row r="33" spans="1:30" x14ac:dyDescent="0.25">
      <c r="A33" s="25"/>
      <c r="B33" s="97"/>
      <c r="C33" s="1"/>
      <c r="D33" s="97"/>
      <c r="E33" s="98"/>
      <c r="G33" s="1"/>
      <c r="H33" s="44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9"/>
      <c r="Z33" s="89"/>
      <c r="AA33" s="89"/>
      <c r="AB33" s="89"/>
      <c r="AC33" s="89"/>
      <c r="AD33" s="89"/>
    </row>
    <row r="34" spans="1:30" x14ac:dyDescent="0.25">
      <c r="A34" s="25"/>
      <c r="B34" s="97"/>
      <c r="C34" s="1"/>
      <c r="D34" s="97"/>
      <c r="E34" s="98"/>
      <c r="G34" s="1"/>
      <c r="H34" s="44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2019-01-30T11:16:26Z</dcterms:modified>
</cp:coreProperties>
</file>