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I8" i="5" l="1"/>
  <c r="J8" i="5" s="1"/>
  <c r="H8" i="5"/>
  <c r="G8" i="5"/>
  <c r="F8" i="5"/>
  <c r="E8" i="5"/>
  <c r="U8" i="5"/>
  <c r="T8" i="5"/>
  <c r="S8" i="5"/>
  <c r="R8" i="5"/>
  <c r="Q8" i="5"/>
  <c r="K8" i="5"/>
  <c r="W8" i="5"/>
  <c r="AG8" i="5"/>
  <c r="AE8" i="5"/>
  <c r="AD8" i="5"/>
  <c r="AC8" i="5"/>
  <c r="AB8" i="5"/>
  <c r="AA8" i="5"/>
  <c r="AS8" i="5" l="1"/>
  <c r="AQ8" i="5"/>
  <c r="AP8" i="5"/>
  <c r="AO8" i="5"/>
  <c r="AN8" i="5"/>
  <c r="AM8" i="5"/>
  <c r="I13" i="5"/>
  <c r="G13" i="5"/>
  <c r="E13" i="5"/>
  <c r="K12" i="5"/>
  <c r="I12" i="5"/>
  <c r="H12" i="5"/>
  <c r="G12" i="5"/>
  <c r="G14" i="5" s="1"/>
  <c r="F12" i="5"/>
  <c r="E12" i="5"/>
  <c r="E14" i="5" s="1"/>
  <c r="I14" i="5" l="1"/>
  <c r="O14" i="5" s="1"/>
  <c r="O12" i="5"/>
  <c r="J12" i="5"/>
  <c r="N12" i="5"/>
  <c r="L12" i="5"/>
  <c r="M12" i="5"/>
  <c r="AR8" i="5"/>
  <c r="K13" i="5"/>
  <c r="J13" i="5" s="1"/>
  <c r="F13" i="5"/>
  <c r="L13" i="5" s="1"/>
  <c r="H13" i="5"/>
  <c r="H14" i="5" s="1"/>
  <c r="M14" i="5" s="1"/>
  <c r="AF8" i="5"/>
  <c r="O13" i="5"/>
  <c r="K14" i="5"/>
  <c r="J14" i="5" l="1"/>
  <c r="M13" i="5"/>
  <c r="N13" i="5"/>
  <c r="F14" i="5"/>
  <c r="L14" i="5" l="1"/>
  <c r="N14" i="5"/>
</calcChain>
</file>

<file path=xl/sharedStrings.xml><?xml version="1.0" encoding="utf-8"?>
<sst xmlns="http://schemas.openxmlformats.org/spreadsheetml/2006/main" count="78" uniqueCount="36">
  <si>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</si>
  <si>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</si>
  <si>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</si>
  <si>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</si>
  <si>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</si>
  <si>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</si>
  <si>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</si>
  <si>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</si>
  <si>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</si>
  <si>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</si>
  <si>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</si>
  <si>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</si>
  <si>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</si>
  <si>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</si>
  <si>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</si>
  <si>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</si>
  <si>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</si>
  <si>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</si>
  <si>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</si>
  <si>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</si>
  <si>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</si>
  <si>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</si>
  <si>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</si>
  <si>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</si>
  <si>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Valo = Jyväskylän Valo  (1949)</t>
  </si>
  <si>
    <t>Arttu Rauhamäki</t>
  </si>
  <si>
    <t>8.</t>
  </si>
  <si>
    <t>Valo</t>
  </si>
  <si>
    <t>Kiri = Jyväskylän Kiri  (1930),  kasvattajaseura</t>
  </si>
  <si>
    <t>7.</t>
  </si>
  <si>
    <t>LU</t>
  </si>
  <si>
    <t>LU = Laukaan Urheilijat  (1929)</t>
  </si>
  <si>
    <t>1.</t>
  </si>
  <si>
    <t>Lohi</t>
  </si>
  <si>
    <t>18.1.2002   Jyväskylä</t>
  </si>
  <si>
    <t>Lohi = Jyväskylän Lohi  (1924)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</si>
</sst>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26</v>
      </c>
      <c r="Z4" s="1" t="s">
        <v>27</v>
      </c>
      <c r="AA4" s="12">
        <v>6</v>
      </c>
      <c r="AB4" s="12">
        <v>0</v>
      </c>
      <c r="AC4" s="12">
        <v>0</v>
      </c>
      <c r="AD4" s="12">
        <v>2</v>
      </c>
      <c r="AE4" s="12">
        <v>8</v>
      </c>
      <c r="AF4" s="68">
        <v>0.30759999999999998</v>
      </c>
      <c r="AG4" s="69">
        <v>26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2019</v>
      </c>
      <c r="C6" s="14" t="s">
        <v>29</v>
      </c>
      <c r="D6" s="1" t="s">
        <v>30</v>
      </c>
      <c r="E6" s="12">
        <v>2</v>
      </c>
      <c r="F6" s="12">
        <v>0</v>
      </c>
      <c r="G6" s="12">
        <v>0</v>
      </c>
      <c r="H6" s="13">
        <v>0</v>
      </c>
      <c r="I6" s="12">
        <v>4</v>
      </c>
      <c r="J6" s="32">
        <v>0.4</v>
      </c>
      <c r="K6" s="19">
        <v>10</v>
      </c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32</v>
      </c>
      <c r="Z6" s="1" t="s">
        <v>33</v>
      </c>
      <c r="AA6" s="12">
        <v>15</v>
      </c>
      <c r="AB6" s="12">
        <v>0</v>
      </c>
      <c r="AC6" s="12">
        <v>9</v>
      </c>
      <c r="AD6" s="12">
        <v>12</v>
      </c>
      <c r="AE6" s="12">
        <v>50</v>
      </c>
      <c r="AF6" s="68">
        <v>0.59519999999999995</v>
      </c>
      <c r="AG6" s="19">
        <v>84</v>
      </c>
      <c r="AH6" s="40"/>
      <c r="AI6" s="7"/>
      <c r="AJ6" s="7"/>
      <c r="AK6" s="7"/>
      <c r="AM6" s="12">
        <v>7</v>
      </c>
      <c r="AN6" s="12">
        <v>0</v>
      </c>
      <c r="AO6" s="13">
        <v>1</v>
      </c>
      <c r="AP6" s="12">
        <v>2</v>
      </c>
      <c r="AQ6" s="12">
        <v>21</v>
      </c>
      <c r="AR6" s="65">
        <v>0.6</v>
      </c>
      <c r="AS6" s="19">
        <v>35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32</v>
      </c>
      <c r="Z7" s="1" t="s">
        <v>33</v>
      </c>
      <c r="AA7" s="12">
        <v>2</v>
      </c>
      <c r="AB7" s="12">
        <v>0</v>
      </c>
      <c r="AC7" s="12">
        <v>0</v>
      </c>
      <c r="AD7" s="12">
        <v>1</v>
      </c>
      <c r="AE7" s="12">
        <v>4</v>
      </c>
      <c r="AF7" s="32">
        <v>0.36359999999999998</v>
      </c>
      <c r="AG7" s="19">
        <v>11</v>
      </c>
      <c r="AH7" s="40"/>
      <c r="AI7" s="7"/>
      <c r="AJ7" s="7"/>
      <c r="AK7" s="7"/>
      <c r="AL7" s="70"/>
      <c r="AM7" s="12"/>
      <c r="AN7" s="12"/>
      <c r="AO7" s="13"/>
      <c r="AP7" s="12"/>
      <c r="AQ7" s="12"/>
      <c r="AR7" s="65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2</v>
      </c>
      <c r="F8" s="36">
        <f t="shared" ref="F8" si="0">SUM(F4:F7)</f>
        <v>0</v>
      </c>
      <c r="G8" s="36">
        <f t="shared" ref="G8" si="1">SUM(G4:G7)</f>
        <v>0</v>
      </c>
      <c r="H8" s="36">
        <f t="shared" ref="H8" si="2">SUM(H4:H7)</f>
        <v>0</v>
      </c>
      <c r="I8" s="36">
        <f t="shared" ref="I8" si="3">SUM(I4:I7)</f>
        <v>4</v>
      </c>
      <c r="J8" s="37">
        <f>PRODUCT(I8/K8)</f>
        <v>0.4</v>
      </c>
      <c r="K8" s="21">
        <f t="shared" ref="K8" si="4">SUM(K4:K7)</f>
        <v>10</v>
      </c>
      <c r="L8" s="18"/>
      <c r="M8" s="29"/>
      <c r="N8" s="41"/>
      <c r="O8" s="42"/>
      <c r="P8" s="10"/>
      <c r="Q8" s="36">
        <f>SUM(Q4:Q7)</f>
        <v>0</v>
      </c>
      <c r="R8" s="36">
        <f t="shared" ref="R8" si="5">SUM(R4:R7)</f>
        <v>0</v>
      </c>
      <c r="S8" s="36">
        <f t="shared" ref="S8" si="6">SUM(S4:S7)</f>
        <v>0</v>
      </c>
      <c r="T8" s="36">
        <f t="shared" ref="T8" si="7">SUM(T4:T7)</f>
        <v>0</v>
      </c>
      <c r="U8" s="36">
        <f t="shared" ref="U8" si="8">SUM(U4:U7)</f>
        <v>0</v>
      </c>
      <c r="V8" s="15">
        <v>0</v>
      </c>
      <c r="W8" s="21">
        <f t="shared" ref="W8" si="9">SUM(W4:W7)</f>
        <v>0</v>
      </c>
      <c r="X8" s="64" t="s">
        <v>13</v>
      </c>
      <c r="Y8" s="11"/>
      <c r="Z8" s="9"/>
      <c r="AA8" s="36">
        <f>SUM(AA4:AA7)</f>
        <v>23</v>
      </c>
      <c r="AB8" s="36">
        <f t="shared" ref="AB8:AG8" si="10">SUM(AB4:AB7)</f>
        <v>0</v>
      </c>
      <c r="AC8" s="36">
        <f t="shared" si="10"/>
        <v>9</v>
      </c>
      <c r="AD8" s="36">
        <f t="shared" si="10"/>
        <v>15</v>
      </c>
      <c r="AE8" s="36">
        <f t="shared" si="10"/>
        <v>62</v>
      </c>
      <c r="AF8" s="37">
        <f>PRODUCT(AE8/AG8)</f>
        <v>0.51239669421487599</v>
      </c>
      <c r="AG8" s="21">
        <f t="shared" si="10"/>
        <v>121</v>
      </c>
      <c r="AH8" s="18"/>
      <c r="AI8" s="29"/>
      <c r="AJ8" s="41"/>
      <c r="AK8" s="42"/>
      <c r="AL8" s="10"/>
      <c r="AM8" s="36">
        <f>SUM(AM7:AM7)</f>
        <v>0</v>
      </c>
      <c r="AN8" s="36">
        <f>SUM(AN7:AN7)</f>
        <v>0</v>
      </c>
      <c r="AO8" s="36">
        <f>SUM(AO7:AO7)</f>
        <v>0</v>
      </c>
      <c r="AP8" s="36">
        <f>SUM(AP7:AP7)</f>
        <v>0</v>
      </c>
      <c r="AQ8" s="36">
        <f>SUM(AQ7:AQ7)</f>
        <v>0</v>
      </c>
      <c r="AR8" s="37" t="e">
        <f>PRODUCT(AQ8/AS8)</f>
        <v>#DIV/0!</v>
      </c>
      <c r="AS8" s="39">
        <f>SUM(AS7:AS7)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28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2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4</v>
      </c>
      <c r="J12" s="60">
        <f>PRODUCT(I12/K12)</f>
        <v>0.4</v>
      </c>
      <c r="K12" s="16">
        <f>PRODUCT(K8+W8)</f>
        <v>10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2</v>
      </c>
      <c r="Q12" s="17"/>
      <c r="R12" s="17"/>
      <c r="S12" s="17"/>
      <c r="T12" s="16" t="s">
        <v>31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23</v>
      </c>
      <c r="F13" s="47">
        <f>PRODUCT(AB8+AN8)</f>
        <v>0</v>
      </c>
      <c r="G13" s="47">
        <f>PRODUCT(AC8+AO8)</f>
        <v>9</v>
      </c>
      <c r="H13" s="47">
        <f>PRODUCT(AD8+AP8)</f>
        <v>15</v>
      </c>
      <c r="I13" s="47">
        <f>PRODUCT(AE8+AQ8)</f>
        <v>62</v>
      </c>
      <c r="J13" s="60">
        <f>PRODUCT(I13/K13)</f>
        <v>0.51239669421487599</v>
      </c>
      <c r="K13" s="10">
        <f>PRODUCT(AG8+AS8)</f>
        <v>121</v>
      </c>
      <c r="L13" s="53">
        <f>PRODUCT((F13+G13)/E13)</f>
        <v>0.39130434782608697</v>
      </c>
      <c r="M13" s="53">
        <f>PRODUCT(H13/E13)</f>
        <v>0.65217391304347827</v>
      </c>
      <c r="N13" s="53">
        <f>PRODUCT((F13+G13+H13)/E13)</f>
        <v>1.0434782608695652</v>
      </c>
      <c r="O13" s="53">
        <f>PRODUCT(I13/E13)</f>
        <v>2.6956521739130435</v>
      </c>
      <c r="Q13" s="17"/>
      <c r="R13" s="17"/>
      <c r="S13" s="16"/>
      <c r="T13" s="16" t="s">
        <v>35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25</v>
      </c>
      <c r="F14" s="47">
        <f t="shared" ref="F14:I14" si="11">SUM(F11:F13)</f>
        <v>0</v>
      </c>
      <c r="G14" s="47">
        <f t="shared" si="11"/>
        <v>9</v>
      </c>
      <c r="H14" s="47">
        <f t="shared" si="11"/>
        <v>15</v>
      </c>
      <c r="I14" s="47">
        <f t="shared" si="11"/>
        <v>66</v>
      </c>
      <c r="J14" s="60">
        <f>PRODUCT(I14/K14)</f>
        <v>0.50381679389312972</v>
      </c>
      <c r="K14" s="16">
        <f>SUM(K11:K13)</f>
        <v>131</v>
      </c>
      <c r="L14" s="53">
        <f>PRODUCT((F14+G14)/E14)</f>
        <v>0.36</v>
      </c>
      <c r="M14" s="53">
        <f>PRODUCT(H14/E14)</f>
        <v>0.6</v>
      </c>
      <c r="N14" s="53">
        <f>PRODUCT((F14+G14+H14)/E14)</f>
        <v>0.96</v>
      </c>
      <c r="O14" s="53">
        <f>PRODUCT(I14/E14)</f>
        <v>2.64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B6:AS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2020-09-06T09:58:27Z</dcterms:modified>
</cp:coreProperties>
</file>