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I13" i="1" s="1"/>
  <c r="S8" i="1"/>
  <c r="H13" i="1" s="1"/>
  <c r="R8" i="1"/>
  <c r="G13" i="1" s="1"/>
  <c r="Q8" i="1"/>
  <c r="F13" i="1" s="1"/>
  <c r="P8" i="1"/>
  <c r="E13" i="1" s="1"/>
  <c r="K13" i="1" l="1"/>
  <c r="N13" i="1"/>
  <c r="M13" i="1"/>
  <c r="L13" i="1"/>
  <c r="O8" i="1"/>
  <c r="M8" i="1"/>
  <c r="L8" i="1"/>
  <c r="K8" i="1"/>
  <c r="J8" i="1"/>
  <c r="I8" i="1"/>
  <c r="H8" i="1"/>
  <c r="G8" i="1"/>
  <c r="F8" i="1"/>
  <c r="E8" i="1"/>
  <c r="D9" i="1" l="1"/>
  <c r="I12" i="1"/>
  <c r="H12" i="1"/>
  <c r="G12" i="1"/>
  <c r="F12" i="1"/>
  <c r="E12" i="1"/>
  <c r="G15" i="1" l="1"/>
  <c r="F15" i="1"/>
  <c r="E15" i="1"/>
  <c r="K12" i="1"/>
  <c r="I15" i="1"/>
  <c r="M12" i="1"/>
  <c r="H15" i="1"/>
  <c r="L12" i="1"/>
  <c r="N8" i="1"/>
  <c r="N12" i="1" s="1"/>
  <c r="O12" i="1"/>
  <c r="K15" i="1" l="1"/>
  <c r="L15" i="1"/>
  <c r="M15" i="1"/>
  <c r="O15" i="1"/>
  <c r="N15" i="1" s="1"/>
</calcChain>
</file>

<file path=xl/sharedStrings.xml><?xml version="1.0" encoding="utf-8"?>
<sst xmlns="http://schemas.openxmlformats.org/spreadsheetml/2006/main" count="114" uniqueCount="84">
  <si>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</si>
  <si>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</si>
  <si>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</si>
  <si>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</si>
  <si>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</si>
  <si>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</si>
  <si>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</si>
  <si>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</si>
  <si>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</si>
  <si>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</si>
  <si>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</si>
  <si>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</si>
  <si>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</si>
  <si>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</si>
  <si>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</si>
  <si>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</si>
  <si>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</si>
  <si>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</si>
  <si>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</si>
  <si>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</si>
  <si>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</si>
  <si>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</si>
  <si>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</si>
  <si>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</si>
  <si>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</si>
  <si>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</si>
  <si>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</si>
  <si>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</si>
  <si>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</si>
  <si>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</si>
  <si>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</si>
  <si>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</si>
  <si>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</si>
  <si>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</si>
  <si>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</si>
  <si>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</si>
  <si>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</si>
  <si>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2.  ottelu</t>
  </si>
  <si>
    <t>21.1.2000   Jyväskylä</t>
  </si>
  <si>
    <t>Siiri Leppänen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</si>
  <si>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</si>
  <si>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</si>
  <si>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</si>
  <si>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</si>
  <si>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</si>
  <si>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</si>
  <si>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</si>
  <si>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</si>
  <si>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</si>
  <si>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</si>
  <si>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</si>
  <si>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</si>
  <si>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</si>
  <si>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</si>
  <si>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</si>
  <si>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Länsi</t>
  </si>
  <si>
    <t>Joni Järvinen</t>
  </si>
  <si>
    <t>Räpsä</t>
  </si>
  <si>
    <t>suomensarja</t>
  </si>
  <si>
    <t xml:space="preserve">  1-2  (2-3, 2-0, 0-1)</t>
  </si>
  <si>
    <t>2k</t>
  </si>
  <si>
    <t>7/10</t>
  </si>
  <si>
    <t>6/7</t>
  </si>
  <si>
    <t>1/2</t>
  </si>
  <si>
    <t>0/1</t>
  </si>
  <si>
    <t xml:space="preserve">Lyöty </t>
  </si>
  <si>
    <t xml:space="preserve">Tuotu </t>
  </si>
  <si>
    <t>ykköspesis</t>
  </si>
  <si>
    <t>Saaga-Angelia Raudasoja</t>
  </si>
  <si>
    <t>14.10.2002   Oulainen</t>
  </si>
  <si>
    <t>Huima = Oulaisten Huima  (1909),  kasvattajaseura</t>
  </si>
  <si>
    <t>SMJ</t>
  </si>
  <si>
    <t>SMJ = Seinäjoen Maila-Jussit  (1932)</t>
  </si>
  <si>
    <t>KPK</t>
  </si>
  <si>
    <t>KPK = Kajaanin Pallokerho  (1933)</t>
  </si>
  <si>
    <t>Huima</t>
  </si>
  <si>
    <t>12.06. 2020  SMJ - Virkiä  0-2  (1-3, 1-4)</t>
  </si>
  <si>
    <t>17.06. 2020  KeKi - SMJ  0-2  (0-2, 4-6)</t>
  </si>
  <si>
    <t>4.  ottelu</t>
  </si>
  <si>
    <t>28.06. 2020  SMJ - KeKi  2-1  (3-2, 3-6, 0-0, 3-0)</t>
  </si>
  <si>
    <t>6.</t>
  </si>
  <si>
    <t>17 v   7 kk 29 pv</t>
  </si>
  <si>
    <t>17 v   8 kk 14 pv</t>
  </si>
  <si>
    <t>17 v   8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</si>
</sst>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49" fontId="2" fillId="7" borderId="8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5" fontId="2" fillId="7" borderId="9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" fontId="2" fillId="7" borderId="15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68</v>
      </c>
      <c r="C1" s="2"/>
      <c r="D1" s="3"/>
      <c r="E1" s="4" t="s">
        <v>69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2017</v>
      </c>
      <c r="C4" s="81"/>
      <c r="D4" s="82" t="s">
        <v>75</v>
      </c>
      <c r="E4" s="81"/>
      <c r="F4" s="83" t="s">
        <v>58</v>
      </c>
      <c r="G4" s="84"/>
      <c r="H4" s="85"/>
      <c r="I4" s="81"/>
      <c r="J4" s="81"/>
      <c r="K4" s="81"/>
      <c r="L4" s="81"/>
      <c r="M4" s="81"/>
      <c r="N4" s="86"/>
      <c r="O4" s="29">
        <v>2</v>
      </c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1">
        <v>2018</v>
      </c>
      <c r="C5" s="81"/>
      <c r="D5" s="82" t="s">
        <v>75</v>
      </c>
      <c r="E5" s="81"/>
      <c r="F5" s="83" t="s">
        <v>58</v>
      </c>
      <c r="G5" s="84"/>
      <c r="H5" s="85"/>
      <c r="I5" s="81"/>
      <c r="J5" s="81"/>
      <c r="K5" s="81"/>
      <c r="L5" s="81"/>
      <c r="M5" s="81"/>
      <c r="N5" s="86"/>
      <c r="O5" s="29">
        <v>2</v>
      </c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04">
        <v>2019</v>
      </c>
      <c r="C6" s="104"/>
      <c r="D6" s="105" t="s">
        <v>73</v>
      </c>
      <c r="E6" s="104"/>
      <c r="F6" s="106" t="s">
        <v>67</v>
      </c>
      <c r="G6" s="107"/>
      <c r="H6" s="64"/>
      <c r="I6" s="104"/>
      <c r="J6" s="104"/>
      <c r="K6" s="104"/>
      <c r="L6" s="104"/>
      <c r="M6" s="104"/>
      <c r="N6" s="108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2020</v>
      </c>
      <c r="C7" s="26" t="s">
        <v>80</v>
      </c>
      <c r="D7" s="27" t="s">
        <v>71</v>
      </c>
      <c r="E7" s="26">
        <v>19</v>
      </c>
      <c r="F7" s="26">
        <v>2</v>
      </c>
      <c r="G7" s="26">
        <v>2</v>
      </c>
      <c r="H7" s="42">
        <v>23</v>
      </c>
      <c r="I7" s="26">
        <v>74</v>
      </c>
      <c r="J7" s="26">
        <v>55</v>
      </c>
      <c r="K7" s="26">
        <v>9</v>
      </c>
      <c r="L7" s="26">
        <v>6</v>
      </c>
      <c r="M7" s="26">
        <v>4</v>
      </c>
      <c r="N7" s="28">
        <v>0.63200000000000001</v>
      </c>
      <c r="O7" s="29">
        <v>117</v>
      </c>
      <c r="P7" s="26">
        <v>3</v>
      </c>
      <c r="Q7" s="26">
        <v>0</v>
      </c>
      <c r="R7" s="26">
        <v>0</v>
      </c>
      <c r="S7" s="26">
        <v>1</v>
      </c>
      <c r="T7" s="26">
        <v>15</v>
      </c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19</v>
      </c>
      <c r="F8" s="18">
        <f t="shared" si="0"/>
        <v>2</v>
      </c>
      <c r="G8" s="18">
        <f t="shared" si="0"/>
        <v>2</v>
      </c>
      <c r="H8" s="18">
        <f t="shared" si="0"/>
        <v>23</v>
      </c>
      <c r="I8" s="18">
        <f t="shared" si="0"/>
        <v>74</v>
      </c>
      <c r="J8" s="18">
        <f t="shared" si="0"/>
        <v>55</v>
      </c>
      <c r="K8" s="18">
        <f t="shared" si="0"/>
        <v>9</v>
      </c>
      <c r="L8" s="18">
        <f t="shared" si="0"/>
        <v>6</v>
      </c>
      <c r="M8" s="18">
        <f t="shared" si="0"/>
        <v>4</v>
      </c>
      <c r="N8" s="31">
        <f>PRODUCT(I8/O8)</f>
        <v>0.61157024793388426</v>
      </c>
      <c r="O8" s="32">
        <f t="shared" ref="O8:AE8" si="1">SUM(O4:O7)</f>
        <v>121</v>
      </c>
      <c r="P8" s="18">
        <f t="shared" si="1"/>
        <v>3</v>
      </c>
      <c r="Q8" s="18">
        <f t="shared" si="1"/>
        <v>0</v>
      </c>
      <c r="R8" s="18">
        <f t="shared" si="1"/>
        <v>0</v>
      </c>
      <c r="S8" s="18">
        <f t="shared" si="1"/>
        <v>1</v>
      </c>
      <c r="T8" s="18">
        <f t="shared" si="1"/>
        <v>15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7" t="s">
        <v>2</v>
      </c>
      <c r="C9" s="33"/>
      <c r="D9" s="34">
        <f>SUM(F8:H8)+((I8-F8-G8)/3)+(E8/3)+(Z8*25)+(AA8*25)+(AB8*10)+(AC8*25)+(AD8*20)+(AE8*15)</f>
        <v>56.666666666666664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9"/>
      <c r="D11" s="39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1" t="s">
        <v>21</v>
      </c>
      <c r="O11" s="24"/>
      <c r="P11" s="40" t="s">
        <v>32</v>
      </c>
      <c r="Q11" s="12"/>
      <c r="R11" s="12"/>
      <c r="S11" s="12"/>
      <c r="T11" s="41"/>
      <c r="U11" s="41"/>
      <c r="V11" s="41"/>
      <c r="W11" s="41"/>
      <c r="X11" s="41"/>
      <c r="Y11" s="12"/>
      <c r="Z11" s="12"/>
      <c r="AA11" s="12"/>
      <c r="AB11" s="12"/>
      <c r="AC11" s="12"/>
      <c r="AD11" s="12"/>
      <c r="AE11" s="43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0" t="s">
        <v>17</v>
      </c>
      <c r="C12" s="12"/>
      <c r="D12" s="43"/>
      <c r="E12" s="26">
        <f>PRODUCT(E8)</f>
        <v>19</v>
      </c>
      <c r="F12" s="26">
        <f>PRODUCT(F8)</f>
        <v>2</v>
      </c>
      <c r="G12" s="26">
        <f>PRODUCT(G8)</f>
        <v>2</v>
      </c>
      <c r="H12" s="26">
        <f>PRODUCT(H8)</f>
        <v>23</v>
      </c>
      <c r="I12" s="26">
        <f>PRODUCT(I8)</f>
        <v>74</v>
      </c>
      <c r="J12" s="1"/>
      <c r="K12" s="44">
        <f>PRODUCT((F12+G12)/E12)</f>
        <v>0.21052631578947367</v>
      </c>
      <c r="L12" s="44">
        <f>PRODUCT(H12/E12)</f>
        <v>1.2105263157894737</v>
      </c>
      <c r="M12" s="44">
        <f>PRODUCT(I12/E12)</f>
        <v>3.8947368421052633</v>
      </c>
      <c r="N12" s="45">
        <f>PRODUCT(N8)</f>
        <v>0.61157024793388426</v>
      </c>
      <c r="O12" s="24">
        <f>PRODUCT(O8)</f>
        <v>121</v>
      </c>
      <c r="P12" s="109" t="s">
        <v>33</v>
      </c>
      <c r="Q12" s="110"/>
      <c r="R12" s="111" t="s">
        <v>76</v>
      </c>
      <c r="S12" s="111"/>
      <c r="T12" s="111"/>
      <c r="U12" s="111"/>
      <c r="V12" s="111"/>
      <c r="W12" s="111"/>
      <c r="X12" s="111"/>
      <c r="Y12" s="111"/>
      <c r="Z12" s="111"/>
      <c r="AA12" s="112" t="s">
        <v>34</v>
      </c>
      <c r="AB12" s="111"/>
      <c r="AC12" s="111" t="s">
        <v>81</v>
      </c>
      <c r="AD12" s="111"/>
      <c r="AE12" s="11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6" t="s">
        <v>18</v>
      </c>
      <c r="C13" s="47"/>
      <c r="D13" s="48"/>
      <c r="E13" s="26">
        <f>PRODUCT(P8)</f>
        <v>3</v>
      </c>
      <c r="F13" s="26">
        <f>PRODUCT(Q8)</f>
        <v>0</v>
      </c>
      <c r="G13" s="26">
        <f>PRODUCT(R8)</f>
        <v>0</v>
      </c>
      <c r="H13" s="26">
        <f>PRODUCT(S8)</f>
        <v>1</v>
      </c>
      <c r="I13" s="26">
        <f>PRODUCT(T8)</f>
        <v>15</v>
      </c>
      <c r="J13" s="1"/>
      <c r="K13" s="44">
        <f>PRODUCT((F13+G13)/E13)</f>
        <v>0</v>
      </c>
      <c r="L13" s="44">
        <f>PRODUCT(H13/E13)</f>
        <v>0.33333333333333331</v>
      </c>
      <c r="M13" s="44">
        <f>PRODUCT(I13/E13)</f>
        <v>5</v>
      </c>
      <c r="N13" s="28">
        <f>PRODUCT(I13/O13)</f>
        <v>0.68181818181818177</v>
      </c>
      <c r="O13" s="29">
        <v>22</v>
      </c>
      <c r="P13" s="114" t="s">
        <v>65</v>
      </c>
      <c r="Q13" s="115"/>
      <c r="R13" s="116" t="s">
        <v>79</v>
      </c>
      <c r="S13" s="116"/>
      <c r="T13" s="116"/>
      <c r="U13" s="116"/>
      <c r="V13" s="116"/>
      <c r="W13" s="116"/>
      <c r="X13" s="116"/>
      <c r="Y13" s="116"/>
      <c r="Z13" s="116"/>
      <c r="AA13" s="117" t="s">
        <v>78</v>
      </c>
      <c r="AB13" s="116"/>
      <c r="AC13" s="116" t="s">
        <v>82</v>
      </c>
      <c r="AD13" s="116"/>
      <c r="AE13" s="118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9" t="s">
        <v>19</v>
      </c>
      <c r="C14" s="50"/>
      <c r="D14" s="51"/>
      <c r="E14" s="30"/>
      <c r="F14" s="30"/>
      <c r="G14" s="30"/>
      <c r="H14" s="30"/>
      <c r="I14" s="30"/>
      <c r="J14" s="1"/>
      <c r="K14" s="52"/>
      <c r="L14" s="52"/>
      <c r="M14" s="52"/>
      <c r="N14" s="53"/>
      <c r="O14" s="24"/>
      <c r="P14" s="114" t="s">
        <v>66</v>
      </c>
      <c r="Q14" s="115"/>
      <c r="R14" s="116" t="s">
        <v>77</v>
      </c>
      <c r="S14" s="116"/>
      <c r="T14" s="116"/>
      <c r="U14" s="116"/>
      <c r="V14" s="116"/>
      <c r="W14" s="116"/>
      <c r="X14" s="116"/>
      <c r="Y14" s="116"/>
      <c r="Z14" s="116"/>
      <c r="AA14" s="117" t="s">
        <v>37</v>
      </c>
      <c r="AB14" s="116"/>
      <c r="AC14" s="116" t="s">
        <v>83</v>
      </c>
      <c r="AD14" s="116"/>
      <c r="AE14" s="118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4" t="s">
        <v>20</v>
      </c>
      <c r="C15" s="55"/>
      <c r="D15" s="56"/>
      <c r="E15" s="18">
        <f>SUM(E12:E14)</f>
        <v>22</v>
      </c>
      <c r="F15" s="18">
        <f>SUM(F12:F14)</f>
        <v>2</v>
      </c>
      <c r="G15" s="18">
        <f>SUM(G12:G14)</f>
        <v>2</v>
      </c>
      <c r="H15" s="18">
        <f>SUM(H12:H14)</f>
        <v>24</v>
      </c>
      <c r="I15" s="18">
        <f>SUM(I12:I14)</f>
        <v>89</v>
      </c>
      <c r="J15" s="1"/>
      <c r="K15" s="57">
        <f>PRODUCT((F15+G15)/E15)</f>
        <v>0.18181818181818182</v>
      </c>
      <c r="L15" s="57">
        <f>PRODUCT(H15/E15)</f>
        <v>1.0909090909090908</v>
      </c>
      <c r="M15" s="57">
        <f>PRODUCT(I15/E15)</f>
        <v>4.0454545454545459</v>
      </c>
      <c r="N15" s="31">
        <f>PRODUCT(I15/O15)</f>
        <v>0.6223776223776224</v>
      </c>
      <c r="O15" s="24">
        <f>SUM(O12:O14)</f>
        <v>143</v>
      </c>
      <c r="P15" s="119" t="s">
        <v>35</v>
      </c>
      <c r="Q15" s="120"/>
      <c r="R15" s="121" t="s">
        <v>79</v>
      </c>
      <c r="S15" s="121"/>
      <c r="T15" s="121"/>
      <c r="U15" s="121"/>
      <c r="V15" s="121"/>
      <c r="W15" s="121"/>
      <c r="X15" s="121"/>
      <c r="Y15" s="121"/>
      <c r="Z15" s="121"/>
      <c r="AA15" s="122" t="s">
        <v>78</v>
      </c>
      <c r="AB15" s="121"/>
      <c r="AC15" s="121" t="s">
        <v>82</v>
      </c>
      <c r="AD15" s="121"/>
      <c r="AE15" s="123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4"/>
      <c r="P16" s="1"/>
      <c r="Q16" s="38"/>
      <c r="R16" s="1"/>
      <c r="S16" s="1"/>
      <c r="T16" s="24"/>
      <c r="U16" s="24"/>
      <c r="V16" s="58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36</v>
      </c>
      <c r="C17" s="1"/>
      <c r="D17" s="1" t="s">
        <v>70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4"/>
      <c r="P17" s="1"/>
      <c r="Q17" s="38"/>
      <c r="R17" s="1"/>
      <c r="S17" s="1"/>
      <c r="T17" s="24"/>
      <c r="U17" s="24"/>
      <c r="V17" s="58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 t="s">
        <v>74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1"/>
      <c r="Q18" s="38"/>
      <c r="R18" s="1"/>
      <c r="S18" s="1"/>
      <c r="T18" s="24"/>
      <c r="U18" s="24"/>
      <c r="V18" s="58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72</v>
      </c>
      <c r="E19" s="1"/>
      <c r="F19" s="1"/>
      <c r="G19" s="1"/>
      <c r="H19" s="1"/>
      <c r="I19" s="1"/>
      <c r="J19" s="1"/>
      <c r="K19" s="1"/>
      <c r="L19" s="38"/>
      <c r="M19" s="38"/>
      <c r="N19" s="38"/>
      <c r="O19" s="24"/>
      <c r="P19" s="1"/>
      <c r="Q19" s="24"/>
      <c r="R19" s="1"/>
      <c r="S19" s="1"/>
      <c r="T19" s="24"/>
      <c r="U19" s="24"/>
      <c r="V19" s="58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8"/>
      <c r="M20" s="38"/>
      <c r="N20" s="38"/>
      <c r="O20" s="24"/>
      <c r="P20" s="1"/>
      <c r="Q20" s="38"/>
      <c r="R20" s="1"/>
      <c r="S20" s="1"/>
      <c r="T20" s="24"/>
      <c r="U20" s="24"/>
      <c r="V20" s="58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1"/>
      <c r="Q21" s="38"/>
      <c r="R21" s="1"/>
      <c r="S21" s="1"/>
      <c r="T21" s="24"/>
      <c r="U21" s="24"/>
      <c r="V21" s="58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1"/>
      <c r="Q22" s="38"/>
      <c r="R22" s="1"/>
      <c r="S22" s="1"/>
      <c r="T22" s="24"/>
      <c r="U22" s="24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1"/>
      <c r="Q23" s="38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1"/>
      <c r="Q24" s="38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1"/>
      <c r="Q26" s="38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38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38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38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38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38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38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38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38"/>
      <c r="R35" s="1"/>
      <c r="S35" s="1"/>
      <c r="T35" s="24"/>
      <c r="U35" s="24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38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38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38"/>
      <c r="R38" s="1"/>
      <c r="S38" s="1"/>
      <c r="T38" s="24"/>
      <c r="U38" s="24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38"/>
      <c r="R39" s="1"/>
      <c r="S39" s="1"/>
      <c r="T39" s="24"/>
      <c r="U39" s="24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38"/>
      <c r="R40" s="1"/>
      <c r="S40" s="1"/>
      <c r="T40" s="24"/>
      <c r="U40" s="24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38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38"/>
      <c r="R42" s="1"/>
      <c r="S42" s="1"/>
      <c r="T42" s="24"/>
      <c r="U42" s="24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38"/>
      <c r="R43" s="1"/>
      <c r="S43" s="1"/>
      <c r="T43" s="24"/>
      <c r="U43" s="24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38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38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38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38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38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38"/>
      <c r="R49" s="1"/>
      <c r="S49" s="1"/>
      <c r="T49" s="24"/>
      <c r="U49" s="24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38"/>
      <c r="R50" s="1"/>
      <c r="S50" s="1"/>
      <c r="T50" s="24"/>
      <c r="U50" s="24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38"/>
      <c r="R51" s="1"/>
      <c r="S51" s="1"/>
      <c r="T51" s="24"/>
      <c r="U51" s="24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38"/>
      <c r="R52" s="1"/>
      <c r="S52" s="1"/>
      <c r="T52" s="24"/>
      <c r="U52" s="24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38"/>
      <c r="R53" s="1"/>
      <c r="S53" s="1"/>
      <c r="T53" s="24"/>
      <c r="U53" s="24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38"/>
      <c r="R54" s="1"/>
      <c r="S54" s="1"/>
      <c r="T54" s="24"/>
      <c r="U54" s="24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38"/>
      <c r="R55" s="1"/>
      <c r="S55" s="1"/>
      <c r="T55" s="24"/>
      <c r="U55" s="24"/>
      <c r="V55" s="58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38"/>
      <c r="R56" s="1"/>
      <c r="S56" s="1"/>
      <c r="T56" s="24"/>
      <c r="U56" s="24"/>
      <c r="V56" s="58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38"/>
      <c r="R57" s="1"/>
      <c r="S57" s="1"/>
      <c r="T57" s="24"/>
      <c r="U57" s="24"/>
      <c r="V57" s="58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38"/>
      <c r="R58" s="1"/>
      <c r="S58" s="1"/>
      <c r="T58" s="24"/>
      <c r="U58" s="24"/>
      <c r="V58" s="58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38"/>
      <c r="R59" s="1"/>
      <c r="S59" s="1"/>
      <c r="T59" s="24"/>
      <c r="U59" s="24"/>
      <c r="V59" s="58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38"/>
      <c r="R60" s="1"/>
      <c r="S60" s="1"/>
      <c r="T60" s="24"/>
      <c r="U60" s="24"/>
      <c r="V60" s="58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38"/>
      <c r="R61" s="1"/>
      <c r="S61" s="1"/>
      <c r="T61" s="24"/>
      <c r="U61" s="24"/>
      <c r="V61" s="58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38"/>
      <c r="R62" s="1"/>
      <c r="S62" s="1"/>
      <c r="T62" s="24"/>
      <c r="U62" s="24"/>
      <c r="V62" s="58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38"/>
      <c r="R63" s="1"/>
      <c r="S63" s="1"/>
      <c r="T63" s="24"/>
      <c r="U63" s="24"/>
      <c r="V63" s="58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38"/>
      <c r="R64" s="1"/>
      <c r="S64" s="1"/>
      <c r="T64" s="24"/>
      <c r="U64" s="24"/>
      <c r="V64" s="58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38"/>
      <c r="R65" s="1"/>
      <c r="S65" s="1"/>
      <c r="T65" s="24"/>
      <c r="U65" s="24"/>
      <c r="V65" s="58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38"/>
      <c r="R66" s="1"/>
      <c r="S66" s="1"/>
      <c r="T66" s="24"/>
      <c r="U66" s="24"/>
      <c r="V66" s="58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38"/>
      <c r="R67" s="1"/>
      <c r="S67" s="1"/>
      <c r="T67" s="24"/>
      <c r="U67" s="24"/>
      <c r="V67" s="58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38"/>
      <c r="R68" s="1"/>
      <c r="S68" s="1"/>
      <c r="T68" s="24"/>
      <c r="U68" s="24"/>
      <c r="V68" s="58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38"/>
      <c r="R69" s="1"/>
      <c r="S69" s="1"/>
      <c r="T69" s="24"/>
      <c r="U69" s="24"/>
      <c r="V69" s="58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38"/>
      <c r="R70" s="1"/>
      <c r="S70" s="1"/>
      <c r="T70" s="24"/>
      <c r="U70" s="24"/>
      <c r="V70" s="58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38"/>
      <c r="R71" s="1"/>
      <c r="S71" s="1"/>
      <c r="T71" s="24"/>
      <c r="U71" s="24"/>
      <c r="V71" s="58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38"/>
      <c r="R72" s="1"/>
      <c r="S72" s="1"/>
      <c r="T72" s="24"/>
      <c r="U72" s="24"/>
      <c r="V72" s="58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38"/>
      <c r="R73" s="1"/>
      <c r="S73" s="1"/>
      <c r="T73" s="24"/>
      <c r="U73" s="24"/>
      <c r="V73" s="58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38"/>
      <c r="R74" s="1"/>
      <c r="S74" s="1"/>
      <c r="T74" s="24"/>
      <c r="U74" s="24"/>
      <c r="V74" s="58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38"/>
      <c r="R75" s="1"/>
      <c r="S75" s="1"/>
      <c r="T75" s="24"/>
      <c r="U75" s="24"/>
      <c r="V75" s="58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38"/>
      <c r="R76" s="1"/>
      <c r="S76" s="1"/>
      <c r="T76" s="24"/>
      <c r="U76" s="24"/>
      <c r="V76" s="58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38"/>
      <c r="R77" s="1"/>
      <c r="S77" s="1"/>
      <c r="T77" s="24"/>
      <c r="U77" s="24"/>
      <c r="V77" s="58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38"/>
      <c r="R78" s="1"/>
      <c r="S78" s="1"/>
      <c r="T78" s="24"/>
      <c r="U78" s="24"/>
      <c r="V78" s="58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38"/>
      <c r="R79" s="1"/>
      <c r="S79" s="1"/>
      <c r="T79" s="24"/>
      <c r="U79" s="24"/>
      <c r="V79" s="58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38"/>
      <c r="R80" s="1"/>
      <c r="S80" s="1"/>
      <c r="T80" s="24"/>
      <c r="U80" s="24"/>
      <c r="V80" s="58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38"/>
      <c r="R81" s="1"/>
      <c r="S81" s="1"/>
      <c r="T81" s="24"/>
      <c r="U81" s="24"/>
      <c r="V81" s="58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38"/>
      <c r="R82" s="1"/>
      <c r="S82" s="1"/>
      <c r="T82" s="24"/>
      <c r="U82" s="24"/>
      <c r="V82" s="58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38"/>
      <c r="R83" s="1"/>
      <c r="S83" s="1"/>
      <c r="T83" s="24"/>
      <c r="U83" s="24"/>
      <c r="V83" s="58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38"/>
      <c r="R84" s="1"/>
      <c r="S84" s="1"/>
      <c r="T84" s="24"/>
      <c r="U84" s="24"/>
      <c r="V84" s="58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38"/>
      <c r="R85" s="1"/>
      <c r="S85" s="1"/>
      <c r="T85" s="24"/>
      <c r="U85" s="24"/>
      <c r="V85" s="58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38"/>
      <c r="R86" s="1"/>
      <c r="S86" s="1"/>
      <c r="T86" s="24"/>
      <c r="U86" s="24"/>
      <c r="V86" s="58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38"/>
      <c r="R87" s="1"/>
      <c r="S87" s="1"/>
      <c r="T87" s="24"/>
      <c r="U87" s="24"/>
      <c r="V87" s="58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38"/>
      <c r="R88" s="1"/>
      <c r="S88" s="1"/>
      <c r="T88" s="24"/>
      <c r="U88" s="24"/>
      <c r="V88" s="58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38"/>
      <c r="R89" s="1"/>
      <c r="S89" s="1"/>
      <c r="T89" s="24"/>
      <c r="U89" s="24"/>
      <c r="V89" s="58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38"/>
      <c r="R90" s="1"/>
      <c r="S90" s="1"/>
      <c r="T90" s="24"/>
      <c r="U90" s="24"/>
      <c r="V90" s="58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38"/>
      <c r="R91" s="1"/>
      <c r="S91" s="1"/>
      <c r="T91" s="24"/>
      <c r="U91" s="24"/>
      <c r="V91" s="58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38"/>
      <c r="R92" s="1"/>
      <c r="S92" s="1"/>
      <c r="T92" s="24"/>
      <c r="U92" s="24"/>
      <c r="V92" s="58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38"/>
      <c r="R93" s="1"/>
      <c r="S93" s="1"/>
      <c r="T93" s="24"/>
      <c r="U93" s="24"/>
      <c r="V93" s="58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38"/>
      <c r="R94" s="1"/>
      <c r="S94" s="1"/>
      <c r="T94" s="24"/>
      <c r="U94" s="24"/>
      <c r="V94" s="58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38"/>
      <c r="R95" s="1"/>
      <c r="S95" s="1"/>
      <c r="T95" s="24"/>
      <c r="U95" s="24"/>
      <c r="V95" s="58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38"/>
      <c r="R96" s="1"/>
      <c r="S96" s="1"/>
      <c r="T96" s="24"/>
      <c r="U96" s="24"/>
      <c r="V96" s="58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38"/>
      <c r="R97" s="1"/>
      <c r="S97" s="1"/>
      <c r="T97" s="24"/>
      <c r="U97" s="24"/>
      <c r="V97" s="58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38"/>
      <c r="R98" s="1"/>
      <c r="S98" s="1"/>
      <c r="T98" s="24"/>
      <c r="U98" s="24"/>
      <c r="V98" s="58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38"/>
      <c r="R99" s="1"/>
      <c r="S99" s="1"/>
      <c r="T99" s="24"/>
      <c r="U99" s="24"/>
      <c r="V99" s="58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38"/>
      <c r="R100" s="1"/>
      <c r="S100" s="1"/>
      <c r="T100" s="24"/>
      <c r="U100" s="24"/>
      <c r="V100" s="58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38"/>
      <c r="R101" s="1"/>
      <c r="S101" s="1"/>
      <c r="T101" s="24"/>
      <c r="U101" s="24"/>
      <c r="V101" s="58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38"/>
      <c r="R102" s="1"/>
      <c r="S102" s="1"/>
      <c r="T102" s="24"/>
      <c r="U102" s="24"/>
      <c r="V102" s="58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38"/>
      <c r="R103" s="1"/>
      <c r="S103" s="1"/>
      <c r="T103" s="24"/>
      <c r="U103" s="24"/>
      <c r="V103" s="58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38"/>
      <c r="R104" s="1"/>
      <c r="S104" s="1"/>
      <c r="T104" s="24"/>
      <c r="U104" s="24"/>
      <c r="V104" s="58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38"/>
      <c r="R105" s="1"/>
      <c r="S105" s="1"/>
      <c r="T105" s="24"/>
      <c r="U105" s="24"/>
      <c r="V105" s="58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38"/>
      <c r="R106" s="1"/>
      <c r="S106" s="1"/>
      <c r="T106" s="24"/>
      <c r="U106" s="24"/>
      <c r="V106" s="58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38"/>
      <c r="R107" s="1"/>
      <c r="S107" s="1"/>
      <c r="T107" s="24"/>
      <c r="U107" s="24"/>
      <c r="V107" s="58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38"/>
      <c r="R108" s="1"/>
      <c r="S108" s="1"/>
      <c r="T108" s="24"/>
      <c r="U108" s="24"/>
      <c r="V108" s="58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38"/>
      <c r="R109" s="1"/>
      <c r="S109" s="1"/>
      <c r="T109" s="24"/>
      <c r="U109" s="24"/>
      <c r="V109" s="58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38"/>
      <c r="R110" s="1"/>
      <c r="S110" s="1"/>
      <c r="T110" s="24"/>
      <c r="U110" s="24"/>
      <c r="V110" s="58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38"/>
      <c r="R111" s="1"/>
      <c r="S111" s="1"/>
      <c r="T111" s="24"/>
      <c r="U111" s="24"/>
      <c r="V111" s="58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38"/>
      <c r="R112" s="1"/>
      <c r="S112" s="1"/>
      <c r="T112" s="24"/>
      <c r="U112" s="24"/>
      <c r="V112" s="58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38"/>
      <c r="R113" s="1"/>
      <c r="S113" s="1"/>
      <c r="T113" s="24"/>
      <c r="U113" s="24"/>
      <c r="V113" s="58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38"/>
      <c r="R114" s="1"/>
      <c r="S114" s="1"/>
      <c r="T114" s="24"/>
      <c r="U114" s="24"/>
      <c r="V114" s="58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38"/>
      <c r="R115" s="1"/>
      <c r="S115" s="1"/>
      <c r="T115" s="24"/>
      <c r="U115" s="24"/>
      <c r="V115" s="58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38"/>
      <c r="R116" s="1"/>
      <c r="S116" s="1"/>
      <c r="T116" s="24"/>
      <c r="U116" s="24"/>
      <c r="V116" s="58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38"/>
      <c r="R117" s="1"/>
      <c r="S117" s="1"/>
      <c r="T117" s="24"/>
      <c r="U117" s="24"/>
      <c r="V117" s="58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38"/>
      <c r="R118" s="1"/>
      <c r="S118" s="1"/>
      <c r="T118" s="24"/>
      <c r="U118" s="24"/>
      <c r="V118" s="58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38"/>
      <c r="R119" s="1"/>
      <c r="S119" s="1"/>
      <c r="T119" s="24"/>
      <c r="U119" s="24"/>
      <c r="V119" s="58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38"/>
      <c r="R120" s="1"/>
      <c r="S120" s="1"/>
      <c r="T120" s="24"/>
      <c r="U120" s="24"/>
      <c r="V120" s="58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38"/>
      <c r="R121" s="1"/>
      <c r="S121" s="1"/>
      <c r="T121" s="24"/>
      <c r="U121" s="24"/>
      <c r="V121" s="58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38"/>
      <c r="R122" s="1"/>
      <c r="S122" s="1"/>
      <c r="T122" s="24"/>
      <c r="U122" s="24"/>
      <c r="V122" s="58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38"/>
      <c r="R123" s="1"/>
      <c r="S123" s="1"/>
      <c r="T123" s="24"/>
      <c r="U123" s="24"/>
      <c r="V123" s="58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38"/>
      <c r="R124" s="1"/>
      <c r="S124" s="1"/>
      <c r="T124" s="24"/>
      <c r="U124" s="24"/>
      <c r="V124" s="58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38"/>
      <c r="R125" s="1"/>
      <c r="S125" s="1"/>
      <c r="T125" s="24"/>
      <c r="U125" s="24"/>
      <c r="V125" s="58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38"/>
      <c r="R126" s="1"/>
      <c r="S126" s="1"/>
      <c r="T126" s="24"/>
      <c r="U126" s="24"/>
      <c r="V126" s="58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38"/>
      <c r="R127" s="1"/>
      <c r="S127" s="1"/>
      <c r="T127" s="24"/>
      <c r="U127" s="24"/>
      <c r="V127" s="58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38"/>
      <c r="R128" s="1"/>
      <c r="S128" s="1"/>
      <c r="T128" s="24"/>
      <c r="U128" s="24"/>
      <c r="V128" s="58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38"/>
      <c r="R129" s="1"/>
      <c r="S129" s="1"/>
      <c r="T129" s="24"/>
      <c r="U129" s="24"/>
      <c r="V129" s="58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38"/>
      <c r="R130" s="1"/>
      <c r="S130" s="1"/>
      <c r="T130" s="24"/>
      <c r="U130" s="24"/>
      <c r="V130" s="58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38"/>
      <c r="R131" s="1"/>
      <c r="S131" s="1"/>
      <c r="T131" s="24"/>
      <c r="U131" s="24"/>
      <c r="V131" s="58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38"/>
      <c r="R132" s="1"/>
      <c r="S132" s="1"/>
      <c r="T132" s="24"/>
      <c r="U132" s="24"/>
      <c r="V132" s="58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38"/>
      <c r="R133" s="1"/>
      <c r="S133" s="1"/>
      <c r="T133" s="24"/>
      <c r="U133" s="24"/>
      <c r="V133" s="58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38"/>
      <c r="R134" s="1"/>
      <c r="S134" s="1"/>
      <c r="T134" s="24"/>
      <c r="U134" s="24"/>
      <c r="V134" s="58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38"/>
      <c r="R135" s="1"/>
      <c r="S135" s="1"/>
      <c r="T135" s="24"/>
      <c r="U135" s="24"/>
      <c r="V135" s="58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38"/>
      <c r="R136" s="1"/>
      <c r="S136" s="1"/>
      <c r="T136" s="24"/>
      <c r="U136" s="24"/>
      <c r="V136" s="58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38"/>
      <c r="R137" s="1"/>
      <c r="S137" s="1"/>
      <c r="T137" s="24"/>
      <c r="U137" s="24"/>
      <c r="V137" s="58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38"/>
      <c r="R138" s="1"/>
      <c r="S138" s="1"/>
      <c r="T138" s="24"/>
      <c r="U138" s="24"/>
      <c r="V138" s="58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38"/>
      <c r="R139" s="1"/>
      <c r="S139" s="1"/>
      <c r="T139" s="24"/>
      <c r="U139" s="24"/>
      <c r="V139" s="58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38"/>
      <c r="R140" s="1"/>
      <c r="S140" s="1"/>
      <c r="T140" s="24"/>
      <c r="U140" s="24"/>
      <c r="V140" s="58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38"/>
      <c r="R141" s="1"/>
      <c r="S141" s="1"/>
      <c r="T141" s="24"/>
      <c r="U141" s="24"/>
      <c r="V141" s="58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38"/>
      <c r="R142" s="1"/>
      <c r="S142" s="1"/>
      <c r="T142" s="24"/>
      <c r="U142" s="24"/>
      <c r="V142" s="58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38"/>
      <c r="R143" s="1"/>
      <c r="S143" s="1"/>
      <c r="T143" s="24"/>
      <c r="U143" s="24"/>
      <c r="V143" s="58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38"/>
      <c r="R144" s="1"/>
      <c r="S144" s="1"/>
      <c r="T144" s="24"/>
      <c r="U144" s="24"/>
      <c r="V144" s="58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38"/>
      <c r="R145" s="1"/>
      <c r="S145" s="1"/>
      <c r="T145" s="24"/>
      <c r="U145" s="24"/>
      <c r="V145" s="58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38"/>
      <c r="R146" s="1"/>
      <c r="S146" s="1"/>
      <c r="T146" s="24"/>
      <c r="U146" s="24"/>
      <c r="V146" s="58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38"/>
      <c r="R147" s="1"/>
      <c r="S147" s="1"/>
      <c r="T147" s="24"/>
      <c r="U147" s="24"/>
      <c r="V147" s="58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38"/>
      <c r="R148" s="1"/>
      <c r="S148" s="1"/>
      <c r="T148" s="24"/>
      <c r="U148" s="24"/>
      <c r="V148" s="58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38"/>
      <c r="R149" s="1"/>
      <c r="S149" s="1"/>
      <c r="T149" s="24"/>
      <c r="U149" s="24"/>
      <c r="V149" s="58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38"/>
      <c r="R150" s="1"/>
      <c r="S150" s="1"/>
      <c r="T150" s="24"/>
      <c r="U150" s="24"/>
      <c r="V150" s="58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38"/>
      <c r="R151" s="1"/>
      <c r="S151" s="1"/>
      <c r="T151" s="24"/>
      <c r="U151" s="24"/>
      <c r="V151" s="58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38"/>
      <c r="R152" s="1"/>
      <c r="S152" s="1"/>
      <c r="T152" s="24"/>
      <c r="U152" s="24"/>
      <c r="V152" s="58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38"/>
      <c r="R153" s="1"/>
      <c r="S153" s="1"/>
      <c r="T153" s="24"/>
      <c r="U153" s="24"/>
      <c r="V153" s="58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38"/>
      <c r="R154" s="1"/>
      <c r="S154" s="1"/>
      <c r="T154" s="24"/>
      <c r="U154" s="24"/>
      <c r="V154" s="58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38"/>
      <c r="R155" s="1"/>
      <c r="S155" s="1"/>
      <c r="T155" s="24"/>
      <c r="U155" s="24"/>
      <c r="V155" s="58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38"/>
      <c r="R156" s="1"/>
      <c r="S156" s="1"/>
      <c r="T156" s="24"/>
      <c r="U156" s="24"/>
      <c r="V156" s="58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1" t="s">
        <v>40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40" t="s">
        <v>39</v>
      </c>
      <c r="C2" s="66" t="s">
        <v>38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41</v>
      </c>
      <c r="C3" s="68" t="s">
        <v>42</v>
      </c>
      <c r="D3" s="69" t="s">
        <v>43</v>
      </c>
      <c r="E3" s="70" t="s">
        <v>1</v>
      </c>
      <c r="F3" s="24"/>
      <c r="G3" s="71" t="s">
        <v>44</v>
      </c>
      <c r="H3" s="72" t="s">
        <v>45</v>
      </c>
      <c r="I3" s="72" t="s">
        <v>30</v>
      </c>
      <c r="J3" s="73" t="s">
        <v>46</v>
      </c>
      <c r="K3" s="73" t="s">
        <v>47</v>
      </c>
      <c r="L3" s="73" t="s">
        <v>48</v>
      </c>
      <c r="M3" s="71" t="s">
        <v>49</v>
      </c>
      <c r="N3" s="71" t="s">
        <v>29</v>
      </c>
      <c r="O3" s="72" t="s">
        <v>50</v>
      </c>
      <c r="P3" s="71" t="s">
        <v>45</v>
      </c>
      <c r="Q3" s="71" t="s">
        <v>3</v>
      </c>
      <c r="R3" s="71">
        <v>1</v>
      </c>
      <c r="S3" s="71">
        <v>2</v>
      </c>
      <c r="T3" s="71">
        <v>3</v>
      </c>
      <c r="U3" s="71" t="s">
        <v>51</v>
      </c>
      <c r="V3" s="73" t="s">
        <v>21</v>
      </c>
      <c r="W3" s="69" t="s">
        <v>52</v>
      </c>
      <c r="X3" s="69" t="s">
        <v>53</v>
      </c>
      <c r="Y3" s="65"/>
      <c r="Z3" s="65"/>
      <c r="AA3" s="65"/>
      <c r="AB3" s="65"/>
      <c r="AC3" s="65"/>
      <c r="AD3" s="65"/>
    </row>
    <row r="4" spans="1:30" x14ac:dyDescent="0.25">
      <c r="A4" s="8"/>
      <c r="B4" s="87" t="s">
        <v>54</v>
      </c>
      <c r="C4" s="88" t="s">
        <v>59</v>
      </c>
      <c r="D4" s="89" t="s">
        <v>55</v>
      </c>
      <c r="E4" s="90" t="s">
        <v>57</v>
      </c>
      <c r="F4" s="29"/>
      <c r="G4" s="91">
        <v>1</v>
      </c>
      <c r="H4" s="92"/>
      <c r="I4" s="91"/>
      <c r="J4" s="93" t="s">
        <v>60</v>
      </c>
      <c r="K4" s="93">
        <v>1</v>
      </c>
      <c r="L4" s="93"/>
      <c r="M4" s="93">
        <v>1</v>
      </c>
      <c r="N4" s="94"/>
      <c r="O4" s="95"/>
      <c r="P4" s="94"/>
      <c r="Q4" s="95" t="s">
        <v>61</v>
      </c>
      <c r="R4" s="95" t="s">
        <v>62</v>
      </c>
      <c r="S4" s="95" t="s">
        <v>63</v>
      </c>
      <c r="T4" s="95" t="s">
        <v>64</v>
      </c>
      <c r="U4" s="95"/>
      <c r="V4" s="96">
        <v>0.7</v>
      </c>
      <c r="W4" s="87" t="s">
        <v>56</v>
      </c>
      <c r="X4" s="91">
        <v>1062</v>
      </c>
      <c r="Y4" s="65"/>
      <c r="Z4" s="65"/>
      <c r="AA4" s="65"/>
      <c r="AB4" s="65"/>
      <c r="AC4" s="65"/>
      <c r="AD4" s="65"/>
    </row>
    <row r="5" spans="1:30" x14ac:dyDescent="0.25">
      <c r="A5" s="2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3"/>
      <c r="Y5" s="65"/>
      <c r="Z5" s="65"/>
      <c r="AA5" s="65"/>
      <c r="AB5" s="65"/>
      <c r="AC5" s="65"/>
      <c r="AD5" s="65"/>
    </row>
    <row r="6" spans="1:30" x14ac:dyDescent="0.25">
      <c r="A6" s="23"/>
      <c r="B6" s="74"/>
      <c r="C6" s="1"/>
      <c r="D6" s="74"/>
      <c r="E6" s="7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74"/>
      <c r="C7" s="1"/>
      <c r="D7" s="74"/>
      <c r="E7" s="7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5"/>
      <c r="Z61" s="65"/>
      <c r="AA61" s="65"/>
      <c r="AB61" s="65"/>
      <c r="AC61" s="65"/>
      <c r="AD6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2020-10-15T14:32:35Z</dcterms:modified>
</cp:coreProperties>
</file>