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8" i="2" l="1"/>
  <c r="O27" i="2"/>
  <c r="O26" i="2" l="1"/>
  <c r="K25" i="2"/>
  <c r="K28" i="2" s="1"/>
  <c r="AS22" i="2"/>
  <c r="AQ22" i="2"/>
  <c r="AP22" i="2"/>
  <c r="AO22" i="2"/>
  <c r="G27" i="2" s="1"/>
  <c r="AN22" i="2"/>
  <c r="AM22" i="2"/>
  <c r="E27" i="2" s="1"/>
  <c r="AG22" i="2"/>
  <c r="AF22" i="2"/>
  <c r="AE22" i="2"/>
  <c r="AD22" i="2"/>
  <c r="H27" i="2" s="1"/>
  <c r="M27" i="2" s="1"/>
  <c r="AC22" i="2"/>
  <c r="AB22" i="2"/>
  <c r="F27" i="2" s="1"/>
  <c r="AA22" i="2"/>
  <c r="W22" i="2"/>
  <c r="U22" i="2"/>
  <c r="T22" i="2"/>
  <c r="S22" i="2"/>
  <c r="R22" i="2"/>
  <c r="Q22" i="2"/>
  <c r="K22" i="2"/>
  <c r="K26" i="2" s="1"/>
  <c r="I22" i="2"/>
  <c r="I26" i="2" s="1"/>
  <c r="H22" i="2"/>
  <c r="H26" i="2" s="1"/>
  <c r="H28" i="2" s="1"/>
  <c r="G22" i="2"/>
  <c r="G26" i="2" s="1"/>
  <c r="F22" i="2"/>
  <c r="F26" i="2" s="1"/>
  <c r="F28" i="2" s="1"/>
  <c r="E22" i="2"/>
  <c r="E26" i="2" s="1"/>
  <c r="M26" i="2" l="1"/>
  <c r="L26" i="2"/>
  <c r="N26" i="2"/>
  <c r="E28" i="2"/>
  <c r="M28" i="2" s="1"/>
  <c r="K27" i="2"/>
  <c r="N27" i="2"/>
  <c r="L27" i="2"/>
  <c r="G28" i="2"/>
  <c r="I27" i="2"/>
  <c r="I28" i="2" s="1"/>
  <c r="N28" i="2" l="1"/>
  <c r="L28" i="2"/>
  <c r="J27" i="2"/>
</calcChain>
</file>

<file path=xl/sharedStrings.xml><?xml version="1.0" encoding="utf-8"?>
<sst xmlns="http://schemas.openxmlformats.org/spreadsheetml/2006/main" count="109" uniqueCount="39">
  <si>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</si>
  <si>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</si>
  <si>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</si>
  <si>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</si>
  <si>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</si>
  <si>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</si>
  <si>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</si>
  <si>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</si>
  <si>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</si>
  <si>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</si>
  <si>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</si>
  <si>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</si>
  <si>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</si>
  <si>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JoMa = Joensuun Maila  (1957)</t>
  </si>
  <si>
    <t>YKKÖSPESIS</t>
  </si>
  <si>
    <t>7.</t>
  </si>
  <si>
    <t>JoMa</t>
  </si>
  <si>
    <t>10.</t>
  </si>
  <si>
    <t>Hannu Ratilainen</t>
  </si>
  <si>
    <t>11.8.1961</t>
  </si>
  <si>
    <t>KuKu</t>
  </si>
  <si>
    <t>maakuntasarja</t>
  </si>
  <si>
    <t>8.</t>
  </si>
  <si>
    <t>6.</t>
  </si>
  <si>
    <t>12.</t>
  </si>
  <si>
    <t>1.</t>
  </si>
  <si>
    <t>2.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</si>
  <si>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</si>
  <si>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</si>
  <si>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</si>
  <si>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</si>
  <si>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</si>
  <si>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</si>
  <si>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</si>
  <si>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</si>
  <si>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</si>
  <si>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</si>
  <si>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</si>
  <si>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KuKu = Kulhon Kunto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</si>
</sst>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39" t="s">
        <v>30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1985</v>
      </c>
      <c r="Y4" s="22" t="s">
        <v>22</v>
      </c>
      <c r="Z4" s="69" t="s">
        <v>20</v>
      </c>
      <c r="AA4" s="22">
        <v>18</v>
      </c>
      <c r="AB4" s="22">
        <v>0</v>
      </c>
      <c r="AC4" s="22">
        <v>20</v>
      </c>
      <c r="AD4" s="22">
        <v>9</v>
      </c>
      <c r="AE4" s="22"/>
      <c r="AF4" s="28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1986</v>
      </c>
      <c r="Y5" s="22" t="s">
        <v>22</v>
      </c>
      <c r="Z5" s="69" t="s">
        <v>20</v>
      </c>
      <c r="AA5" s="22">
        <v>22</v>
      </c>
      <c r="AB5" s="22">
        <v>3</v>
      </c>
      <c r="AC5" s="22">
        <v>20</v>
      </c>
      <c r="AD5" s="22">
        <v>19</v>
      </c>
      <c r="AE5" s="22"/>
      <c r="AF5" s="28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1987</v>
      </c>
      <c r="Y6" s="22" t="s">
        <v>23</v>
      </c>
      <c r="Z6" s="69" t="s">
        <v>20</v>
      </c>
      <c r="AA6" s="22">
        <v>21</v>
      </c>
      <c r="AB6" s="22">
        <v>3</v>
      </c>
      <c r="AC6" s="22">
        <v>24</v>
      </c>
      <c r="AD6" s="22">
        <v>15</v>
      </c>
      <c r="AE6" s="22"/>
      <c r="AF6" s="28"/>
      <c r="AG6" s="18"/>
      <c r="AH6" s="13" t="s">
        <v>17</v>
      </c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1988</v>
      </c>
      <c r="Y7" s="22" t="s">
        <v>17</v>
      </c>
      <c r="Z7" s="69" t="s">
        <v>20</v>
      </c>
      <c r="AA7" s="22">
        <v>22</v>
      </c>
      <c r="AB7" s="22">
        <v>2</v>
      </c>
      <c r="AC7" s="22">
        <v>30</v>
      </c>
      <c r="AD7" s="22">
        <v>13</v>
      </c>
      <c r="AE7" s="22"/>
      <c r="AF7" s="28"/>
      <c r="AG7" s="7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1989</v>
      </c>
      <c r="Y8" s="35" t="s">
        <v>23</v>
      </c>
      <c r="Z8" s="43" t="s">
        <v>20</v>
      </c>
      <c r="AA8" s="22"/>
      <c r="AB8" s="69" t="s">
        <v>21</v>
      </c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1990</v>
      </c>
      <c r="Y9" s="35" t="s">
        <v>27</v>
      </c>
      <c r="Z9" s="43" t="s">
        <v>20</v>
      </c>
      <c r="AA9" s="22"/>
      <c r="AB9" s="69" t="s">
        <v>21</v>
      </c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1991</v>
      </c>
      <c r="Y10" s="35" t="s">
        <v>26</v>
      </c>
      <c r="Z10" s="43" t="s">
        <v>20</v>
      </c>
      <c r="AA10" s="22"/>
      <c r="AB10" s="69" t="s">
        <v>21</v>
      </c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1992</v>
      </c>
      <c r="Y11" s="35" t="s">
        <v>25</v>
      </c>
      <c r="Z11" s="43" t="s">
        <v>20</v>
      </c>
      <c r="AA11" s="22"/>
      <c r="AB11" s="69" t="s">
        <v>21</v>
      </c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1993</v>
      </c>
      <c r="Y12" s="35" t="s">
        <v>17</v>
      </c>
      <c r="Z12" s="43" t="s">
        <v>20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1994</v>
      </c>
      <c r="Y13" s="35" t="s">
        <v>15</v>
      </c>
      <c r="Z13" s="43" t="s">
        <v>20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1995</v>
      </c>
      <c r="Y14" s="35" t="s">
        <v>24</v>
      </c>
      <c r="Z14" s="43" t="s">
        <v>20</v>
      </c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1996</v>
      </c>
      <c r="C15" s="22" t="s">
        <v>15</v>
      </c>
      <c r="D15" s="43" t="s">
        <v>16</v>
      </c>
      <c r="E15" s="22">
        <v>25</v>
      </c>
      <c r="F15" s="22">
        <v>1</v>
      </c>
      <c r="G15" s="22">
        <v>32</v>
      </c>
      <c r="H15" s="22">
        <v>2</v>
      </c>
      <c r="I15" s="22">
        <v>52</v>
      </c>
      <c r="J15" s="22"/>
      <c r="K15" s="18"/>
      <c r="L15" s="13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35"/>
      <c r="Z15" s="43"/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1997</v>
      </c>
      <c r="C16" s="22" t="s">
        <v>17</v>
      </c>
      <c r="D16" s="43" t="s">
        <v>16</v>
      </c>
      <c r="E16" s="22">
        <v>25</v>
      </c>
      <c r="F16" s="22">
        <v>1</v>
      </c>
      <c r="G16" s="22">
        <v>18</v>
      </c>
      <c r="H16" s="22">
        <v>2</v>
      </c>
      <c r="I16" s="22">
        <v>29</v>
      </c>
      <c r="J16" s="22"/>
      <c r="K16" s="18"/>
      <c r="L16" s="13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35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>
        <v>1998</v>
      </c>
      <c r="C17" s="22" t="s">
        <v>15</v>
      </c>
      <c r="D17" s="43" t="s">
        <v>16</v>
      </c>
      <c r="E17" s="22">
        <v>24</v>
      </c>
      <c r="F17" s="22">
        <v>1</v>
      </c>
      <c r="G17" s="22">
        <v>38</v>
      </c>
      <c r="H17" s="22">
        <v>1</v>
      </c>
      <c r="I17" s="22">
        <v>55</v>
      </c>
      <c r="J17" s="22"/>
      <c r="K17" s="18"/>
      <c r="L17" s="13" t="s">
        <v>15</v>
      </c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35"/>
      <c r="Z17" s="43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35"/>
      <c r="Z18" s="43"/>
      <c r="AA18" s="22"/>
      <c r="AB18" s="22"/>
      <c r="AC18" s="22"/>
      <c r="AD18" s="34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2001</v>
      </c>
      <c r="Y19" s="22" t="s">
        <v>22</v>
      </c>
      <c r="Z19" s="43" t="s">
        <v>20</v>
      </c>
      <c r="AA19" s="22">
        <v>17</v>
      </c>
      <c r="AB19" s="22">
        <v>0</v>
      </c>
      <c r="AC19" s="22">
        <v>33</v>
      </c>
      <c r="AD19" s="22">
        <v>2</v>
      </c>
      <c r="AE19" s="22">
        <v>49</v>
      </c>
      <c r="AF19" s="28">
        <v>0.44950000000000001</v>
      </c>
      <c r="AG19" s="70">
        <v>109</v>
      </c>
      <c r="AH19" s="13" t="s">
        <v>22</v>
      </c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2002</v>
      </c>
      <c r="Y20" s="22" t="s">
        <v>23</v>
      </c>
      <c r="Z20" s="43" t="s">
        <v>20</v>
      </c>
      <c r="AA20" s="22">
        <v>8</v>
      </c>
      <c r="AB20" s="22">
        <v>0</v>
      </c>
      <c r="AC20" s="22">
        <v>15</v>
      </c>
      <c r="AD20" s="22">
        <v>1</v>
      </c>
      <c r="AE20" s="22">
        <v>17</v>
      </c>
      <c r="AF20" s="28">
        <v>0.3695</v>
      </c>
      <c r="AG20" s="70">
        <v>46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2003</v>
      </c>
      <c r="Y21" s="22" t="s">
        <v>23</v>
      </c>
      <c r="Z21" s="43" t="s">
        <v>20</v>
      </c>
      <c r="AA21" s="22">
        <v>13</v>
      </c>
      <c r="AB21" s="22">
        <v>0</v>
      </c>
      <c r="AC21" s="22">
        <v>16</v>
      </c>
      <c r="AD21" s="22">
        <v>0</v>
      </c>
      <c r="AE21" s="22">
        <v>27</v>
      </c>
      <c r="AF21" s="28">
        <v>0.38569999999999999</v>
      </c>
      <c r="AG21" s="70">
        <v>70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48" t="s">
        <v>33</v>
      </c>
      <c r="C22" s="49"/>
      <c r="D22" s="50"/>
      <c r="E22" s="51">
        <f>SUM(E4:E21)</f>
        <v>74</v>
      </c>
      <c r="F22" s="51">
        <f>SUM(F4:F21)</f>
        <v>3</v>
      </c>
      <c r="G22" s="51">
        <f>SUM(G4:G21)</f>
        <v>88</v>
      </c>
      <c r="H22" s="51">
        <f>SUM(H4:H21)</f>
        <v>5</v>
      </c>
      <c r="I22" s="51">
        <f>SUM(I4:I21)</f>
        <v>136</v>
      </c>
      <c r="J22" s="52">
        <v>0</v>
      </c>
      <c r="K22" s="38">
        <f>SUM(K4:K21)</f>
        <v>0</v>
      </c>
      <c r="L22" s="17"/>
      <c r="M22" s="15"/>
      <c r="N22" s="53"/>
      <c r="O22" s="54"/>
      <c r="P22" s="18"/>
      <c r="Q22" s="51">
        <f>SUM(Q4:Q21)</f>
        <v>0</v>
      </c>
      <c r="R22" s="51">
        <f>SUM(R4:R21)</f>
        <v>0</v>
      </c>
      <c r="S22" s="51">
        <f>SUM(S4:S21)</f>
        <v>0</v>
      </c>
      <c r="T22" s="51">
        <f>SUM(T4:T21)</f>
        <v>0</v>
      </c>
      <c r="U22" s="51">
        <f>SUM(U4:U21)</f>
        <v>0</v>
      </c>
      <c r="V22" s="23">
        <v>0</v>
      </c>
      <c r="W22" s="38">
        <f>SUM(W4:W21)</f>
        <v>0</v>
      </c>
      <c r="X22" s="11" t="s">
        <v>33</v>
      </c>
      <c r="Y22" s="12"/>
      <c r="Z22" s="10"/>
      <c r="AA22" s="51">
        <f>SUM(AA4:AA21)</f>
        <v>121</v>
      </c>
      <c r="AB22" s="51">
        <f>SUM(AB4:AB21)</f>
        <v>8</v>
      </c>
      <c r="AC22" s="51">
        <f>SUM(AC4:AC21)</f>
        <v>158</v>
      </c>
      <c r="AD22" s="51">
        <f>SUM(AD4:AD21)</f>
        <v>59</v>
      </c>
      <c r="AE22" s="51">
        <f>SUM(AE4:AE21)</f>
        <v>93</v>
      </c>
      <c r="AF22" s="52">
        <f>PRODUCT(AE22/AG22)</f>
        <v>0.41333333333333333</v>
      </c>
      <c r="AG22" s="38">
        <f>SUM(AG4:AG21)</f>
        <v>225</v>
      </c>
      <c r="AH22" s="17"/>
      <c r="AI22" s="15"/>
      <c r="AJ22" s="53"/>
      <c r="AK22" s="54"/>
      <c r="AL22" s="18"/>
      <c r="AM22" s="51">
        <f>SUM(AM4:AM21)</f>
        <v>0</v>
      </c>
      <c r="AN22" s="51">
        <f>SUM(AN4:AN21)</f>
        <v>0</v>
      </c>
      <c r="AO22" s="51">
        <f>SUM(AO4:AO21)</f>
        <v>0</v>
      </c>
      <c r="AP22" s="51">
        <f>SUM(AP4:AP21)</f>
        <v>0</v>
      </c>
      <c r="AQ22" s="51">
        <f>SUM(AQ4:AQ21)</f>
        <v>0</v>
      </c>
      <c r="AR22" s="52">
        <v>0</v>
      </c>
      <c r="AS22" s="42">
        <f>SUM(AS4:AS21)</f>
        <v>0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5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5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6" t="s">
        <v>34</v>
      </c>
      <c r="C24" s="57"/>
      <c r="D24" s="58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35</v>
      </c>
      <c r="O24" s="13" t="s">
        <v>36</v>
      </c>
      <c r="Q24" s="25"/>
      <c r="R24" s="25" t="s">
        <v>12</v>
      </c>
      <c r="S24" s="25"/>
      <c r="T24" s="24" t="s">
        <v>38</v>
      </c>
      <c r="U24" s="18"/>
      <c r="V24" s="21"/>
      <c r="W24" s="21"/>
      <c r="X24" s="59"/>
      <c r="Y24" s="59"/>
      <c r="Z24" s="59"/>
      <c r="AA24" s="59"/>
      <c r="AB24" s="59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59"/>
      <c r="AO24" s="59"/>
      <c r="AP24" s="59"/>
      <c r="AQ24" s="59"/>
      <c r="AR24" s="59"/>
      <c r="AS24" s="59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37</v>
      </c>
      <c r="C25" s="7"/>
      <c r="D25" s="27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1">
        <v>0</v>
      </c>
      <c r="K25" s="24" t="e">
        <f>PRODUCT(I25/J25)</f>
        <v>#DIV/0!</v>
      </c>
      <c r="L25" s="62">
        <v>0</v>
      </c>
      <c r="M25" s="62">
        <v>0</v>
      </c>
      <c r="N25" s="62">
        <v>0</v>
      </c>
      <c r="O25" s="62">
        <v>0</v>
      </c>
      <c r="Q25" s="25"/>
      <c r="R25" s="25"/>
      <c r="S25" s="25"/>
      <c r="T25" s="24" t="s">
        <v>13</v>
      </c>
      <c r="U25" s="24"/>
      <c r="V25" s="24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3" t="s">
        <v>14</v>
      </c>
      <c r="C26" s="64"/>
      <c r="D26" s="65"/>
      <c r="E26" s="60">
        <f>PRODUCT(E22+Q22)</f>
        <v>74</v>
      </c>
      <c r="F26" s="60">
        <f>PRODUCT(F22+R22)</f>
        <v>3</v>
      </c>
      <c r="G26" s="60">
        <f>PRODUCT(G22+S22)</f>
        <v>88</v>
      </c>
      <c r="H26" s="60">
        <f>PRODUCT(H22+T22)</f>
        <v>5</v>
      </c>
      <c r="I26" s="60">
        <f>PRODUCT(I22+U22)</f>
        <v>136</v>
      </c>
      <c r="J26" s="61"/>
      <c r="K26" s="24">
        <f>PRODUCT(K22+W22)</f>
        <v>0</v>
      </c>
      <c r="L26" s="62">
        <f>PRODUCT((F26+G26)/E26)</f>
        <v>1.2297297297297298</v>
      </c>
      <c r="M26" s="62">
        <f>PRODUCT(H26/E26)</f>
        <v>6.7567567567567571E-2</v>
      </c>
      <c r="N26" s="62">
        <f>PRODUCT((F26+G26+H26)/E26)</f>
        <v>1.2972972972972974</v>
      </c>
      <c r="O26" s="62">
        <f>PRODUCT(I26/E26)</f>
        <v>1.8378378378378379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30</v>
      </c>
      <c r="C27" s="19"/>
      <c r="D27" s="29"/>
      <c r="E27" s="60">
        <f>PRODUCT(AA22+AM22)</f>
        <v>121</v>
      </c>
      <c r="F27" s="60">
        <f>PRODUCT(AB22+AN22)</f>
        <v>8</v>
      </c>
      <c r="G27" s="60">
        <f>PRODUCT(AC22+AO22)</f>
        <v>158</v>
      </c>
      <c r="H27" s="60">
        <f>PRODUCT(AD22+AP22)</f>
        <v>59</v>
      </c>
      <c r="I27" s="60">
        <f>PRODUCT(AE22+AQ22)</f>
        <v>93</v>
      </c>
      <c r="J27" s="61">
        <f>PRODUCT(I27/K27)</f>
        <v>0.41333333333333333</v>
      </c>
      <c r="K27" s="18">
        <f>PRODUCT(AG22+AS22)</f>
        <v>225</v>
      </c>
      <c r="L27" s="62">
        <f>PRODUCT((F27+G27)/E27)</f>
        <v>1.3719008264462811</v>
      </c>
      <c r="M27" s="62">
        <f>PRODUCT(H27/E27)</f>
        <v>0.48760330578512395</v>
      </c>
      <c r="N27" s="62">
        <f>PRODUCT((F27+G27+H27)/E27)</f>
        <v>1.859504132231405</v>
      </c>
      <c r="O27" s="62">
        <f>PRODUCT(I27/38)</f>
        <v>2.4473684210526314</v>
      </c>
      <c r="Q27" s="25"/>
      <c r="R27" s="25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6" t="s">
        <v>33</v>
      </c>
      <c r="C28" s="67"/>
      <c r="D28" s="68"/>
      <c r="E28" s="60">
        <f>SUM(E25:E27)</f>
        <v>195</v>
      </c>
      <c r="F28" s="60">
        <f t="shared" ref="F28:I28" si="0">SUM(F25:F27)</f>
        <v>11</v>
      </c>
      <c r="G28" s="60">
        <f t="shared" si="0"/>
        <v>246</v>
      </c>
      <c r="H28" s="60">
        <f t="shared" si="0"/>
        <v>64</v>
      </c>
      <c r="I28" s="60">
        <f t="shared" si="0"/>
        <v>229</v>
      </c>
      <c r="J28" s="61"/>
      <c r="K28" s="24" t="e">
        <f>SUM(K25:K27)</f>
        <v>#DIV/0!</v>
      </c>
      <c r="L28" s="62">
        <f>PRODUCT((F28+G28)/E28)</f>
        <v>1.3179487179487179</v>
      </c>
      <c r="M28" s="62">
        <f>PRODUCT(H28/E28)</f>
        <v>0.3282051282051282</v>
      </c>
      <c r="N28" s="62">
        <f>PRODUCT((F28+G28+H28)/E28)</f>
        <v>1.6461538461538461</v>
      </c>
      <c r="O28" s="62">
        <f>PRODUCT(I28/112)</f>
        <v>2.0446428571428572</v>
      </c>
      <c r="Q28" s="18"/>
      <c r="R28" s="18"/>
      <c r="S28" s="1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8"/>
      <c r="AL193" s="18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2018-12-26T21:58:59Z</dcterms:modified>
</cp:coreProperties>
</file>