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K18" i="1" l="1"/>
  <c r="O15" i="1"/>
  <c r="O18" i="1" s="1"/>
  <c r="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L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I25" i="1" l="1"/>
  <c r="M22" i="1"/>
  <c r="G25" i="1"/>
  <c r="E25" i="1"/>
  <c r="L22" i="1"/>
  <c r="H25" i="1"/>
  <c r="L25" i="1" s="1"/>
  <c r="K22" i="1"/>
  <c r="F25" i="1"/>
  <c r="M25" i="1"/>
  <c r="O22" i="1"/>
  <c r="O25" i="1" s="1"/>
  <c r="N18" i="1"/>
  <c r="N22" i="1" s="1"/>
  <c r="D19" i="1"/>
  <c r="N25" i="1" l="1"/>
  <c r="K25" i="1"/>
</calcChain>
</file>

<file path=xl/sharedStrings.xml><?xml version="1.0" encoding="utf-8"?>
<sst xmlns="http://schemas.openxmlformats.org/spreadsheetml/2006/main" count="93" uniqueCount="54">
  <si>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</si>
  <si>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</si>
  <si>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</si>
  <si>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</si>
  <si>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</si>
  <si>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</si>
  <si>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</si>
  <si>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</si>
  <si>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</si>
  <si>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</si>
  <si>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</si>
  <si>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</si>
  <si>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</si>
  <si>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</si>
  <si>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</si>
  <si>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</si>
  <si>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</si>
  <si>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</si>
  <si>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</si>
  <si>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</si>
  <si>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</si>
  <si>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</si>
  <si>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</si>
  <si>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</si>
  <si>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</si>
  <si>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</si>
  <si>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</si>
  <si>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</si>
  <si>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</si>
  <si>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</si>
  <si>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</si>
  <si>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</si>
  <si>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</si>
  <si>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</si>
  <si>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</si>
  <si>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</si>
  <si>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</si>
  <si>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</si>
  <si>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</si>
  <si>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</si>
  <si>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</si>
  <si>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</si>
  <si>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</si>
  <si>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</si>
  <si>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</si>
  <si>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VJJ</t>
  </si>
  <si>
    <t>VJJ = Vantaanjoen Juoksu  (2001)</t>
  </si>
  <si>
    <t>Saana Rasimus</t>
  </si>
  <si>
    <t>3.9.1988   Helsinki</t>
  </si>
  <si>
    <t>Roihu = Roihu, Helsinki  (1957),  kasvattajaseura</t>
  </si>
  <si>
    <t>02.06. 2013  VuVe - Roihu  2-0  (10-1, 14-2)</t>
  </si>
  <si>
    <t xml:space="preserve">  24 v   8 kk 30 pv</t>
  </si>
  <si>
    <t>11.</t>
  </si>
  <si>
    <t>Roihu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</si>
</sst>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9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6" width="5.7109375" style="57" customWidth="1"/>
    <col min="17" max="17" width="6.5703125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47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2">
        <v>2005</v>
      </c>
      <c r="C4" s="82"/>
      <c r="D4" s="83" t="s">
        <v>35</v>
      </c>
      <c r="E4" s="82"/>
      <c r="F4" s="84" t="s">
        <v>44</v>
      </c>
      <c r="G4" s="85"/>
      <c r="H4" s="86"/>
      <c r="I4" s="82"/>
      <c r="J4" s="82"/>
      <c r="K4" s="82"/>
      <c r="L4" s="82"/>
      <c r="M4" s="82"/>
      <c r="N4" s="87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2">
        <v>2006</v>
      </c>
      <c r="C5" s="82"/>
      <c r="D5" s="83" t="s">
        <v>35</v>
      </c>
      <c r="E5" s="82"/>
      <c r="F5" s="84" t="s">
        <v>44</v>
      </c>
      <c r="G5" s="85"/>
      <c r="H5" s="86"/>
      <c r="I5" s="82"/>
      <c r="J5" s="82"/>
      <c r="K5" s="82"/>
      <c r="L5" s="82"/>
      <c r="M5" s="82"/>
      <c r="N5" s="8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2">
        <v>2007</v>
      </c>
      <c r="C6" s="82"/>
      <c r="D6" s="83" t="s">
        <v>35</v>
      </c>
      <c r="E6" s="82"/>
      <c r="F6" s="84" t="s">
        <v>44</v>
      </c>
      <c r="G6" s="85"/>
      <c r="H6" s="86"/>
      <c r="I6" s="82"/>
      <c r="J6" s="82"/>
      <c r="K6" s="82"/>
      <c r="L6" s="82"/>
      <c r="M6" s="82"/>
      <c r="N6" s="8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59">
        <v>2008</v>
      </c>
      <c r="C7" s="59"/>
      <c r="D7" s="60" t="s">
        <v>45</v>
      </c>
      <c r="E7" s="59"/>
      <c r="F7" s="62" t="s">
        <v>34</v>
      </c>
      <c r="G7" s="64"/>
      <c r="H7" s="63"/>
      <c r="I7" s="59"/>
      <c r="J7" s="59"/>
      <c r="K7" s="59"/>
      <c r="L7" s="59"/>
      <c r="M7" s="59"/>
      <c r="N7" s="61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59">
        <v>2009</v>
      </c>
      <c r="C8" s="59"/>
      <c r="D8" s="62" t="s">
        <v>35</v>
      </c>
      <c r="E8" s="59"/>
      <c r="F8" s="62" t="s">
        <v>34</v>
      </c>
      <c r="G8" s="64"/>
      <c r="H8" s="63"/>
      <c r="I8" s="59"/>
      <c r="J8" s="59"/>
      <c r="K8" s="59"/>
      <c r="L8" s="59"/>
      <c r="M8" s="59"/>
      <c r="N8" s="59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59">
        <v>2010</v>
      </c>
      <c r="C9" s="59"/>
      <c r="D9" s="62" t="s">
        <v>35</v>
      </c>
      <c r="E9" s="59"/>
      <c r="F9" s="62" t="s">
        <v>34</v>
      </c>
      <c r="G9" s="64"/>
      <c r="H9" s="63"/>
      <c r="I9" s="59"/>
      <c r="J9" s="59"/>
      <c r="K9" s="59"/>
      <c r="L9" s="59"/>
      <c r="M9" s="59"/>
      <c r="N9" s="59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59">
        <v>2011</v>
      </c>
      <c r="C10" s="59"/>
      <c r="D10" s="62" t="s">
        <v>35</v>
      </c>
      <c r="E10" s="59"/>
      <c r="F10" s="62" t="s">
        <v>34</v>
      </c>
      <c r="G10" s="64"/>
      <c r="H10" s="63"/>
      <c r="I10" s="59"/>
      <c r="J10" s="59"/>
      <c r="K10" s="59"/>
      <c r="L10" s="59"/>
      <c r="M10" s="59"/>
      <c r="N10" s="59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9">
        <v>2012</v>
      </c>
      <c r="C11" s="59"/>
      <c r="D11" s="62" t="s">
        <v>35</v>
      </c>
      <c r="E11" s="59"/>
      <c r="F11" s="62" t="s">
        <v>34</v>
      </c>
      <c r="G11" s="64"/>
      <c r="H11" s="63"/>
      <c r="I11" s="59"/>
      <c r="J11" s="59"/>
      <c r="K11" s="59"/>
      <c r="L11" s="59"/>
      <c r="M11" s="59"/>
      <c r="N11" s="59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82">
        <v>2013</v>
      </c>
      <c r="C12" s="82"/>
      <c r="D12" s="83" t="s">
        <v>53</v>
      </c>
      <c r="E12" s="82"/>
      <c r="F12" s="84" t="s">
        <v>44</v>
      </c>
      <c r="G12" s="85"/>
      <c r="H12" s="86"/>
      <c r="I12" s="82"/>
      <c r="J12" s="82"/>
      <c r="K12" s="82"/>
      <c r="L12" s="82"/>
      <c r="M12" s="82"/>
      <c r="N12" s="87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2013</v>
      </c>
      <c r="C13" s="27" t="s">
        <v>36</v>
      </c>
      <c r="D13" s="29" t="s">
        <v>35</v>
      </c>
      <c r="E13" s="27">
        <v>11</v>
      </c>
      <c r="F13" s="27">
        <v>0</v>
      </c>
      <c r="G13" s="27">
        <v>0</v>
      </c>
      <c r="H13" s="27">
        <v>0</v>
      </c>
      <c r="I13" s="27">
        <v>15</v>
      </c>
      <c r="J13" s="27">
        <v>11</v>
      </c>
      <c r="K13" s="27">
        <v>3</v>
      </c>
      <c r="L13" s="27">
        <v>1</v>
      </c>
      <c r="M13" s="27">
        <v>0</v>
      </c>
      <c r="N13" s="30">
        <v>0.35699999999999998</v>
      </c>
      <c r="O13" s="37">
        <f>PRODUCT(I13/N13)</f>
        <v>42.016806722689076</v>
      </c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2">
        <v>2014</v>
      </c>
      <c r="C14" s="82"/>
      <c r="D14" s="83" t="s">
        <v>53</v>
      </c>
      <c r="E14" s="82"/>
      <c r="F14" s="84" t="s">
        <v>44</v>
      </c>
      <c r="G14" s="85"/>
      <c r="H14" s="86"/>
      <c r="I14" s="82"/>
      <c r="J14" s="82"/>
      <c r="K14" s="82"/>
      <c r="L14" s="82"/>
      <c r="M14" s="82"/>
      <c r="N14" s="87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2014</v>
      </c>
      <c r="C15" s="27" t="s">
        <v>52</v>
      </c>
      <c r="D15" s="29" t="s">
        <v>35</v>
      </c>
      <c r="E15" s="27">
        <v>5</v>
      </c>
      <c r="F15" s="27">
        <v>0</v>
      </c>
      <c r="G15" s="27">
        <v>0</v>
      </c>
      <c r="H15" s="66">
        <v>0</v>
      </c>
      <c r="I15" s="27">
        <v>3</v>
      </c>
      <c r="J15" s="27">
        <v>1</v>
      </c>
      <c r="K15" s="27">
        <v>2</v>
      </c>
      <c r="L15" s="27">
        <v>0</v>
      </c>
      <c r="M15" s="27">
        <v>0</v>
      </c>
      <c r="N15" s="30">
        <v>0.16700000000000001</v>
      </c>
      <c r="O15" s="37">
        <f>PRODUCT(I15/N15)</f>
        <v>17.964071856287426</v>
      </c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82">
        <v>2015</v>
      </c>
      <c r="C16" s="82"/>
      <c r="D16" s="83" t="s">
        <v>53</v>
      </c>
      <c r="E16" s="82"/>
      <c r="F16" s="84" t="s">
        <v>44</v>
      </c>
      <c r="G16" s="85"/>
      <c r="H16" s="86"/>
      <c r="I16" s="82"/>
      <c r="J16" s="82"/>
      <c r="K16" s="82"/>
      <c r="L16" s="82"/>
      <c r="M16" s="82"/>
      <c r="N16" s="87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59">
        <v>2015</v>
      </c>
      <c r="C17" s="59"/>
      <c r="D17" s="62" t="s">
        <v>35</v>
      </c>
      <c r="E17" s="59"/>
      <c r="F17" s="62" t="s">
        <v>34</v>
      </c>
      <c r="G17" s="64"/>
      <c r="H17" s="63"/>
      <c r="I17" s="59"/>
      <c r="J17" s="59"/>
      <c r="K17" s="59"/>
      <c r="L17" s="59"/>
      <c r="M17" s="59"/>
      <c r="N17" s="59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5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 t="shared" ref="E18:M18" si="0">SUM(E5:E17)</f>
        <v>16</v>
      </c>
      <c r="F18" s="19">
        <f t="shared" si="0"/>
        <v>0</v>
      </c>
      <c r="G18" s="19">
        <f t="shared" si="0"/>
        <v>0</v>
      </c>
      <c r="H18" s="19">
        <f t="shared" si="0"/>
        <v>0</v>
      </c>
      <c r="I18" s="19">
        <f t="shared" si="0"/>
        <v>18</v>
      </c>
      <c r="J18" s="19">
        <f t="shared" si="0"/>
        <v>12</v>
      </c>
      <c r="K18" s="19">
        <f t="shared" si="0"/>
        <v>5</v>
      </c>
      <c r="L18" s="19">
        <f t="shared" si="0"/>
        <v>1</v>
      </c>
      <c r="M18" s="19">
        <f t="shared" si="0"/>
        <v>0</v>
      </c>
      <c r="N18" s="31">
        <f>PRODUCT(I18/O18)</f>
        <v>0.30009563758389263</v>
      </c>
      <c r="O18" s="32">
        <f t="shared" ref="O18:AE18" si="1">SUM(O5:O17)</f>
        <v>59.980878578976501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19">
        <f t="shared" si="1"/>
        <v>0</v>
      </c>
      <c r="W18" s="19">
        <f t="shared" si="1"/>
        <v>0</v>
      </c>
      <c r="X18" s="19">
        <f t="shared" si="1"/>
        <v>0</v>
      </c>
      <c r="Y18" s="19">
        <f t="shared" si="1"/>
        <v>0</v>
      </c>
      <c r="Z18" s="19">
        <f t="shared" si="1"/>
        <v>0</v>
      </c>
      <c r="AA18" s="19">
        <f t="shared" si="1"/>
        <v>0</v>
      </c>
      <c r="AB18" s="19">
        <f t="shared" si="1"/>
        <v>0</v>
      </c>
      <c r="AC18" s="19">
        <f t="shared" si="1"/>
        <v>0</v>
      </c>
      <c r="AD18" s="19">
        <f t="shared" si="1"/>
        <v>0</v>
      </c>
      <c r="AE18" s="19">
        <f t="shared" si="1"/>
        <v>0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SUM(F18:H18)+((I18-F18-G18)/3)+(E18/3)+(Z18*25)+(AA18*25)+(AB18*10)+(AC18*25)+(AD18*20)+(AE18*15)</f>
        <v>11.333333333333332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16</v>
      </c>
      <c r="C21" s="40"/>
      <c r="D21" s="40"/>
      <c r="E21" s="19" t="s">
        <v>4</v>
      </c>
      <c r="F21" s="19" t="s">
        <v>13</v>
      </c>
      <c r="G21" s="16" t="s">
        <v>14</v>
      </c>
      <c r="H21" s="19" t="s">
        <v>15</v>
      </c>
      <c r="I21" s="19" t="s">
        <v>3</v>
      </c>
      <c r="J21" s="1"/>
      <c r="K21" s="19" t="s">
        <v>25</v>
      </c>
      <c r="L21" s="19" t="s">
        <v>26</v>
      </c>
      <c r="M21" s="19" t="s">
        <v>27</v>
      </c>
      <c r="N21" s="31" t="s">
        <v>33</v>
      </c>
      <c r="O21" s="25"/>
      <c r="P21" s="41" t="s">
        <v>38</v>
      </c>
      <c r="Q21" s="13"/>
      <c r="R21" s="13"/>
      <c r="S21" s="13"/>
      <c r="T21" s="65"/>
      <c r="U21" s="65"/>
      <c r="V21" s="65"/>
      <c r="W21" s="65"/>
      <c r="X21" s="65"/>
      <c r="Y21" s="13"/>
      <c r="Z21" s="13"/>
      <c r="AA21" s="13"/>
      <c r="AB21" s="13"/>
      <c r="AC21" s="13"/>
      <c r="AD21" s="13"/>
      <c r="AE21" s="13"/>
      <c r="AF21" s="6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17</v>
      </c>
      <c r="C22" s="13"/>
      <c r="D22" s="42"/>
      <c r="E22" s="27">
        <f>PRODUCT(E18)</f>
        <v>16</v>
      </c>
      <c r="F22" s="27">
        <f>PRODUCT(F18)</f>
        <v>0</v>
      </c>
      <c r="G22" s="27">
        <f>PRODUCT(G18)</f>
        <v>0</v>
      </c>
      <c r="H22" s="27">
        <f>PRODUCT(H18)</f>
        <v>0</v>
      </c>
      <c r="I22" s="27">
        <f>PRODUCT(I18)</f>
        <v>18</v>
      </c>
      <c r="J22" s="1"/>
      <c r="K22" s="43">
        <f>PRODUCT((F22+G22)/E22)</f>
        <v>0</v>
      </c>
      <c r="L22" s="43">
        <f>PRODUCT(H22/E22)</f>
        <v>0</v>
      </c>
      <c r="M22" s="43">
        <f>PRODUCT(I22/E22)</f>
        <v>1.125</v>
      </c>
      <c r="N22" s="30">
        <f>PRODUCT(N18)</f>
        <v>0.30009563758389263</v>
      </c>
      <c r="O22" s="25">
        <f>PRODUCT(O18)</f>
        <v>59.980878578976501</v>
      </c>
      <c r="P22" s="67" t="s">
        <v>39</v>
      </c>
      <c r="Q22" s="68"/>
      <c r="R22" s="68"/>
      <c r="S22" s="69" t="s">
        <v>50</v>
      </c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70" t="s">
        <v>40</v>
      </c>
      <c r="AE22" s="70"/>
      <c r="AF22" s="71" t="s">
        <v>51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4" t="s">
        <v>18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2" t="s">
        <v>41</v>
      </c>
      <c r="Q23" s="73"/>
      <c r="R23" s="73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5"/>
      <c r="AE23" s="75"/>
      <c r="AF23" s="76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7" t="s">
        <v>19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2" t="s">
        <v>42</v>
      </c>
      <c r="Q24" s="73"/>
      <c r="R24" s="73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5"/>
      <c r="AE24" s="75"/>
      <c r="AF24" s="76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2" t="s">
        <v>20</v>
      </c>
      <c r="C25" s="53"/>
      <c r="D25" s="54"/>
      <c r="E25" s="19">
        <f>SUM(E22:E24)</f>
        <v>16</v>
      </c>
      <c r="F25" s="19">
        <f>SUM(F22:F24)</f>
        <v>0</v>
      </c>
      <c r="G25" s="19">
        <f>SUM(G22:G24)</f>
        <v>0</v>
      </c>
      <c r="H25" s="19">
        <f>SUM(H22:H24)</f>
        <v>0</v>
      </c>
      <c r="I25" s="19">
        <f>SUM(I22:I24)</f>
        <v>18</v>
      </c>
      <c r="J25" s="1"/>
      <c r="K25" s="55">
        <f>PRODUCT((F25+G25)/E25)</f>
        <v>0</v>
      </c>
      <c r="L25" s="55">
        <f>PRODUCT(H25/E25)</f>
        <v>0</v>
      </c>
      <c r="M25" s="55">
        <f>PRODUCT(I25/E25)</f>
        <v>1.125</v>
      </c>
      <c r="N25" s="31">
        <f>PRODUCT(I25/O25)</f>
        <v>0.30009563758389263</v>
      </c>
      <c r="O25" s="25">
        <f>SUM(O22:O24)</f>
        <v>59.980878578976501</v>
      </c>
      <c r="P25" s="77" t="s">
        <v>43</v>
      </c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80"/>
      <c r="AE25" s="80"/>
      <c r="AF25" s="8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 t="s">
        <v>37</v>
      </c>
      <c r="C27" s="58"/>
      <c r="D27" s="1" t="s">
        <v>49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58" t="s">
        <v>46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9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9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9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9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</sheetData>
  <sortState ref="B15:AF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2019-01-30T11:21:44Z</dcterms:modified>
</cp:coreProperties>
</file>