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21" i="1" l="1"/>
  <c r="M21" i="1" s="1"/>
  <c r="E21" i="1"/>
  <c r="N21" i="1" l="1"/>
  <c r="I16" i="1" l="1"/>
  <c r="AE16" i="1" l="1"/>
  <c r="AD16" i="1"/>
  <c r="AC16" i="1"/>
  <c r="AB16" i="1"/>
  <c r="AA16" i="1"/>
  <c r="Z16" i="1"/>
  <c r="Y16" i="1"/>
  <c r="X16" i="1"/>
  <c r="W16" i="1"/>
  <c r="V16" i="1"/>
  <c r="U16" i="1"/>
  <c r="T16" i="1"/>
  <c r="S16" i="1"/>
  <c r="H21" i="1" s="1"/>
  <c r="L21" i="1" s="1"/>
  <c r="R16" i="1"/>
  <c r="G21" i="1" s="1"/>
  <c r="Q16" i="1"/>
  <c r="F21" i="1" s="1"/>
  <c r="P16" i="1"/>
  <c r="M16" i="1"/>
  <c r="L16" i="1"/>
  <c r="K16" i="1"/>
  <c r="J16" i="1"/>
  <c r="H16" i="1"/>
  <c r="G16" i="1"/>
  <c r="F16" i="1"/>
  <c r="E16" i="1"/>
  <c r="K21" i="1" l="1"/>
  <c r="O16" i="1"/>
  <c r="E20" i="1"/>
  <c r="F20" i="1"/>
  <c r="G20" i="1"/>
  <c r="H20" i="1"/>
  <c r="I20" i="1"/>
  <c r="O20" i="1" l="1"/>
  <c r="O23" i="1" s="1"/>
  <c r="N16" i="1"/>
  <c r="N20" i="1" s="1"/>
  <c r="I23" i="1"/>
  <c r="H23" i="1"/>
  <c r="L20" i="1"/>
  <c r="F23" i="1"/>
  <c r="K20" i="1"/>
  <c r="G23" i="1"/>
  <c r="E23" i="1"/>
  <c r="M20" i="1"/>
  <c r="D17" i="1"/>
  <c r="K23" i="1" l="1"/>
  <c r="L23" i="1"/>
  <c r="M23" i="1"/>
  <c r="N23" i="1"/>
</calcChain>
</file>

<file path=xl/sharedStrings.xml><?xml version="1.0" encoding="utf-8"?>
<sst xmlns="http://schemas.openxmlformats.org/spreadsheetml/2006/main" count="103" uniqueCount="68">
  <si>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</si>
  <si>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</si>
  <si>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</si>
  <si>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</si>
  <si>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</si>
  <si>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</si>
  <si>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</si>
  <si>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</si>
  <si>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</si>
  <si>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</si>
  <si>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</si>
  <si>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</si>
  <si>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</si>
  <si>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</si>
  <si>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</si>
  <si>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</si>
  <si>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</si>
  <si>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</si>
  <si>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</si>
  <si>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</si>
  <si>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</si>
  <si>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</si>
  <si>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</si>
  <si>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</si>
  <si>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</si>
  <si>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</si>
  <si>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</si>
  <si>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</si>
  <si>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</si>
  <si>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</si>
  <si>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</si>
  <si>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</si>
  <si>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</si>
  <si>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</si>
  <si>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</si>
  <si>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</si>
  <si>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</si>
  <si>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</si>
  <si>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</si>
  <si>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VuVe</t>
  </si>
  <si>
    <t>KPK</t>
  </si>
  <si>
    <t>9.</t>
  </si>
  <si>
    <t>KPK = Kajaanin Pallokerho  (1933)</t>
  </si>
  <si>
    <t>VuVe = Vuokatin Veto  (1946)</t>
  </si>
  <si>
    <t>Eveliina Rantonen</t>
  </si>
  <si>
    <t>28.6.1997   Pyhäjärvi</t>
  </si>
  <si>
    <t>Pohti = Pyhäjärven Pohti  (1934),  kasvattajaseura</t>
  </si>
  <si>
    <t>15.07. 2016  Lukko - KPK  2-0  (5-0, 2-0)</t>
  </si>
  <si>
    <t>Huima</t>
  </si>
  <si>
    <t>Huima = Oulaisten Huima  (1909)</t>
  </si>
  <si>
    <t>YK = Ylivieskan Kuula  (1909)</t>
  </si>
  <si>
    <t>ykköspesis</t>
  </si>
  <si>
    <t>YK</t>
  </si>
  <si>
    <t>Lipottaret</t>
  </si>
  <si>
    <t>Lipottaret = Oulun Lipottaret  (2014)</t>
  </si>
  <si>
    <t>Pesä Ysit</t>
  </si>
  <si>
    <t xml:space="preserve">Lyöty </t>
  </si>
  <si>
    <t xml:space="preserve">Tuotu </t>
  </si>
  <si>
    <t>18 v 10 kk 17 pv</t>
  </si>
  <si>
    <t>Pesä Ysit  2</t>
  </si>
  <si>
    <t>Kirittäret</t>
  </si>
  <si>
    <t>Pesä Ysit = Pesä Ysit, Lappeenranta  (1976)</t>
  </si>
  <si>
    <t>Kirittäret = Jyväskylän Pesis  (2004)</t>
  </si>
  <si>
    <t>15.05. 2019  Pesä Ysit - Fera  1-2  (2-1, 3-8, 0-1)</t>
  </si>
  <si>
    <t>3.  ottelu</t>
  </si>
  <si>
    <t>21 v 10 kk 17 pv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</si>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</sst>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>
      <selection activeCell="E15" sqref="E15"/>
    </sheetView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12.425781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7109375" style="62" customWidth="1"/>
    <col min="16" max="23" width="5.7109375" style="62" customWidth="1"/>
    <col min="24" max="31" width="5.7109375" style="25" customWidth="1"/>
    <col min="32" max="32" width="31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2013</v>
      </c>
      <c r="C4" s="63"/>
      <c r="D4" s="64" t="s">
        <v>48</v>
      </c>
      <c r="E4" s="63"/>
      <c r="F4" s="68" t="s">
        <v>38</v>
      </c>
      <c r="G4" s="65"/>
      <c r="H4" s="66"/>
      <c r="I4" s="63"/>
      <c r="J4" s="63"/>
      <c r="K4" s="63"/>
      <c r="L4" s="63"/>
      <c r="M4" s="63"/>
      <c r="N4" s="67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30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2014</v>
      </c>
      <c r="C5" s="63"/>
      <c r="D5" s="64" t="s">
        <v>48</v>
      </c>
      <c r="E5" s="63"/>
      <c r="F5" s="68" t="s">
        <v>38</v>
      </c>
      <c r="G5" s="65"/>
      <c r="H5" s="66"/>
      <c r="I5" s="63"/>
      <c r="J5" s="63"/>
      <c r="K5" s="63"/>
      <c r="L5" s="63"/>
      <c r="M5" s="63"/>
      <c r="N5" s="67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30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3">
        <v>2015</v>
      </c>
      <c r="C6" s="63"/>
      <c r="D6" s="64" t="s">
        <v>39</v>
      </c>
      <c r="E6" s="63"/>
      <c r="F6" s="68" t="s">
        <v>38</v>
      </c>
      <c r="G6" s="65"/>
      <c r="H6" s="66"/>
      <c r="I6" s="63"/>
      <c r="J6" s="63"/>
      <c r="K6" s="63"/>
      <c r="L6" s="63"/>
      <c r="M6" s="63"/>
      <c r="N6" s="6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30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3">
        <v>2016</v>
      </c>
      <c r="C7" s="63"/>
      <c r="D7" s="64" t="s">
        <v>39</v>
      </c>
      <c r="E7" s="63"/>
      <c r="F7" s="68" t="s">
        <v>38</v>
      </c>
      <c r="G7" s="65"/>
      <c r="H7" s="66"/>
      <c r="I7" s="63"/>
      <c r="J7" s="63"/>
      <c r="K7" s="63"/>
      <c r="L7" s="63"/>
      <c r="M7" s="63"/>
      <c r="N7" s="67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30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2016</v>
      </c>
      <c r="C8" s="26" t="s">
        <v>41</v>
      </c>
      <c r="D8" s="27" t="s">
        <v>40</v>
      </c>
      <c r="E8" s="26">
        <v>1</v>
      </c>
      <c r="F8" s="26">
        <v>0</v>
      </c>
      <c r="G8" s="26">
        <v>0</v>
      </c>
      <c r="H8" s="42">
        <v>0</v>
      </c>
      <c r="I8" s="26">
        <v>2</v>
      </c>
      <c r="J8" s="26">
        <v>2</v>
      </c>
      <c r="K8" s="26">
        <v>0</v>
      </c>
      <c r="L8" s="26">
        <v>0</v>
      </c>
      <c r="M8" s="26">
        <v>0</v>
      </c>
      <c r="N8" s="28">
        <v>0.4</v>
      </c>
      <c r="O8" s="69">
        <v>5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30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0">
        <v>2017</v>
      </c>
      <c r="C9" s="70"/>
      <c r="D9" s="71" t="s">
        <v>52</v>
      </c>
      <c r="E9" s="70"/>
      <c r="F9" s="72" t="s">
        <v>51</v>
      </c>
      <c r="G9" s="73"/>
      <c r="H9" s="74"/>
      <c r="I9" s="70"/>
      <c r="J9" s="70"/>
      <c r="K9" s="70"/>
      <c r="L9" s="70"/>
      <c r="M9" s="70"/>
      <c r="N9" s="70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70">
        <v>2018</v>
      </c>
      <c r="C10" s="70"/>
      <c r="D10" s="71" t="s">
        <v>52</v>
      </c>
      <c r="E10" s="70"/>
      <c r="F10" s="72" t="s">
        <v>51</v>
      </c>
      <c r="G10" s="73"/>
      <c r="H10" s="74"/>
      <c r="I10" s="70"/>
      <c r="J10" s="70"/>
      <c r="K10" s="70"/>
      <c r="L10" s="70"/>
      <c r="M10" s="70"/>
      <c r="N10" s="70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30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41</v>
      </c>
      <c r="D11" s="27" t="s">
        <v>53</v>
      </c>
      <c r="E11" s="26">
        <v>1</v>
      </c>
      <c r="F11" s="26">
        <v>0</v>
      </c>
      <c r="G11" s="26">
        <v>0</v>
      </c>
      <c r="H11" s="42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8">
        <v>0</v>
      </c>
      <c r="O11" s="69">
        <v>6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63">
        <v>2019</v>
      </c>
      <c r="C12" s="63"/>
      <c r="D12" s="64" t="s">
        <v>59</v>
      </c>
      <c r="E12" s="63"/>
      <c r="F12" s="68" t="s">
        <v>38</v>
      </c>
      <c r="G12" s="65"/>
      <c r="H12" s="66"/>
      <c r="I12" s="63"/>
      <c r="J12" s="63"/>
      <c r="K12" s="63"/>
      <c r="L12" s="63"/>
      <c r="M12" s="63"/>
      <c r="N12" s="67"/>
      <c r="O12" s="69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 t="s">
        <v>41</v>
      </c>
      <c r="D13" s="27" t="s">
        <v>55</v>
      </c>
      <c r="E13" s="26">
        <v>24</v>
      </c>
      <c r="F13" s="26">
        <v>1</v>
      </c>
      <c r="G13" s="26">
        <v>4</v>
      </c>
      <c r="H13" s="42">
        <v>10</v>
      </c>
      <c r="I13" s="26">
        <v>76</v>
      </c>
      <c r="J13" s="26">
        <v>47</v>
      </c>
      <c r="K13" s="26">
        <v>19</v>
      </c>
      <c r="L13" s="26">
        <v>5</v>
      </c>
      <c r="M13" s="26">
        <v>5</v>
      </c>
      <c r="N13" s="28">
        <v>0.38974358974358975</v>
      </c>
      <c r="O13" s="69">
        <v>195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66</v>
      </c>
      <c r="D14" s="27" t="s">
        <v>55</v>
      </c>
      <c r="E14" s="26">
        <v>16</v>
      </c>
      <c r="F14" s="26">
        <v>1</v>
      </c>
      <c r="G14" s="26">
        <v>0</v>
      </c>
      <c r="H14" s="42">
        <v>14</v>
      </c>
      <c r="I14" s="26">
        <v>64</v>
      </c>
      <c r="J14" s="26">
        <v>49</v>
      </c>
      <c r="K14" s="26">
        <v>13</v>
      </c>
      <c r="L14" s="26">
        <v>1</v>
      </c>
      <c r="M14" s="26">
        <v>1</v>
      </c>
      <c r="N14" s="28">
        <v>0.57699999999999996</v>
      </c>
      <c r="O14" s="69">
        <v>111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2020</v>
      </c>
      <c r="C15" s="26" t="s">
        <v>67</v>
      </c>
      <c r="D15" s="27" t="s">
        <v>60</v>
      </c>
      <c r="E15" s="26"/>
      <c r="F15" s="26"/>
      <c r="G15" s="26"/>
      <c r="H15" s="42"/>
      <c r="I15" s="26"/>
      <c r="J15" s="26"/>
      <c r="K15" s="26"/>
      <c r="L15" s="26"/>
      <c r="M15" s="26"/>
      <c r="N15" s="28"/>
      <c r="O15" s="69"/>
      <c r="P15" s="26">
        <v>9</v>
      </c>
      <c r="Q15" s="26">
        <v>0</v>
      </c>
      <c r="R15" s="26">
        <v>3</v>
      </c>
      <c r="S15" s="26">
        <v>3</v>
      </c>
      <c r="T15" s="26">
        <v>12</v>
      </c>
      <c r="U15" s="29"/>
      <c r="V15" s="29"/>
      <c r="W15" s="29"/>
      <c r="X15" s="29"/>
      <c r="Y15" s="29"/>
      <c r="Z15" s="26"/>
      <c r="AA15" s="26"/>
      <c r="AB15" s="26"/>
      <c r="AC15" s="26">
        <v>1</v>
      </c>
      <c r="AD15" s="26"/>
      <c r="AE15" s="26"/>
      <c r="AF15" s="8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42</v>
      </c>
      <c r="F16" s="18">
        <f t="shared" si="0"/>
        <v>2</v>
      </c>
      <c r="G16" s="18">
        <f t="shared" si="0"/>
        <v>4</v>
      </c>
      <c r="H16" s="18">
        <f t="shared" si="0"/>
        <v>24</v>
      </c>
      <c r="I16" s="18">
        <f t="shared" si="0"/>
        <v>142</v>
      </c>
      <c r="J16" s="18">
        <f t="shared" si="0"/>
        <v>98</v>
      </c>
      <c r="K16" s="18">
        <f t="shared" si="0"/>
        <v>32</v>
      </c>
      <c r="L16" s="18">
        <f t="shared" si="0"/>
        <v>6</v>
      </c>
      <c r="M16" s="18">
        <f t="shared" si="0"/>
        <v>6</v>
      </c>
      <c r="N16" s="31">
        <f>PRODUCT(I16/O16)</f>
        <v>0.44794952681388012</v>
      </c>
      <c r="O16" s="32">
        <f>SUM(O7:O15)</f>
        <v>317</v>
      </c>
      <c r="P16" s="18">
        <f t="shared" ref="P16:AE16" si="1">SUM(P4:P15)</f>
        <v>9</v>
      </c>
      <c r="Q16" s="18">
        <f t="shared" si="1"/>
        <v>0</v>
      </c>
      <c r="R16" s="18">
        <f t="shared" si="1"/>
        <v>3</v>
      </c>
      <c r="S16" s="18">
        <f t="shared" si="1"/>
        <v>3</v>
      </c>
      <c r="T16" s="18">
        <f t="shared" si="1"/>
        <v>12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1</v>
      </c>
      <c r="AD16" s="18">
        <f t="shared" si="1"/>
        <v>0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3"/>
      <c r="D17" s="34">
        <f>SUM(F16:H16)+((I16-F16-G16)/3)+(E16/3)+(Z16*25)+(AA16*25)+(AB16*10)+(AC16*25)+(AD16*20)+(AE16*15)</f>
        <v>114.33333333333334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22" t="s">
        <v>16</v>
      </c>
      <c r="C19" s="39"/>
      <c r="D19" s="39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1" t="s">
        <v>36</v>
      </c>
      <c r="O19" s="24"/>
      <c r="P19" s="40" t="s">
        <v>32</v>
      </c>
      <c r="Q19" s="12"/>
      <c r="R19" s="12"/>
      <c r="S19" s="12"/>
      <c r="T19" s="41"/>
      <c r="U19" s="91"/>
      <c r="V19" s="91"/>
      <c r="W19" s="41"/>
      <c r="X19" s="41"/>
      <c r="Y19" s="12"/>
      <c r="Z19" s="12"/>
      <c r="AA19" s="12"/>
      <c r="AB19" s="12"/>
      <c r="AC19" s="12"/>
      <c r="AD19" s="12"/>
      <c r="AE19" s="4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0" t="s">
        <v>17</v>
      </c>
      <c r="C20" s="12"/>
      <c r="D20" s="43"/>
      <c r="E20" s="26">
        <f>PRODUCT(E16)</f>
        <v>42</v>
      </c>
      <c r="F20" s="26">
        <f>PRODUCT(F16)</f>
        <v>2</v>
      </c>
      <c r="G20" s="26">
        <f>PRODUCT(G16)</f>
        <v>4</v>
      </c>
      <c r="H20" s="26">
        <f>PRODUCT(H16)</f>
        <v>24</v>
      </c>
      <c r="I20" s="26">
        <f>PRODUCT(I16)</f>
        <v>142</v>
      </c>
      <c r="J20" s="1"/>
      <c r="K20" s="44">
        <f>PRODUCT((F20+G20)/E20)</f>
        <v>0.14285714285714285</v>
      </c>
      <c r="L20" s="44">
        <f>PRODUCT(H20/E20)</f>
        <v>0.5714285714285714</v>
      </c>
      <c r="M20" s="44">
        <f>PRODUCT(I20/E20)</f>
        <v>3.3809523809523809</v>
      </c>
      <c r="N20" s="45">
        <f>PRODUCT(N16)</f>
        <v>0.44794952681388012</v>
      </c>
      <c r="O20" s="24">
        <f>PRODUCT(O16)</f>
        <v>317</v>
      </c>
      <c r="P20" s="75" t="s">
        <v>33</v>
      </c>
      <c r="Q20" s="76"/>
      <c r="R20" s="78" t="s">
        <v>47</v>
      </c>
      <c r="S20" s="78"/>
      <c r="T20" s="78"/>
      <c r="U20" s="77"/>
      <c r="V20" s="77"/>
      <c r="W20" s="78"/>
      <c r="X20" s="78"/>
      <c r="Y20" s="78"/>
      <c r="Z20" s="78"/>
      <c r="AA20" s="79" t="s">
        <v>34</v>
      </c>
      <c r="AB20" s="79"/>
      <c r="AC20" s="90" t="s">
        <v>58</v>
      </c>
      <c r="AD20" s="79"/>
      <c r="AE20" s="8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6" t="s">
        <v>18</v>
      </c>
      <c r="C21" s="47"/>
      <c r="D21" s="48"/>
      <c r="E21" s="26">
        <f>PRODUCT(P16)</f>
        <v>9</v>
      </c>
      <c r="F21" s="26">
        <f t="shared" ref="F21:I21" si="2">PRODUCT(Q16)</f>
        <v>0</v>
      </c>
      <c r="G21" s="26">
        <f t="shared" si="2"/>
        <v>3</v>
      </c>
      <c r="H21" s="26">
        <f t="shared" si="2"/>
        <v>3</v>
      </c>
      <c r="I21" s="26">
        <f t="shared" si="2"/>
        <v>12</v>
      </c>
      <c r="J21" s="1"/>
      <c r="K21" s="44">
        <f>PRODUCT((F21+G21)/E21)</f>
        <v>0.33333333333333331</v>
      </c>
      <c r="L21" s="44">
        <f>PRODUCT(H21/E21)</f>
        <v>0.33333333333333331</v>
      </c>
      <c r="M21" s="44">
        <f>PRODUCT(I21/E21)</f>
        <v>1.3333333333333333</v>
      </c>
      <c r="N21" s="28">
        <f>PRODUCT(I21/O21)</f>
        <v>0.5714285714285714</v>
      </c>
      <c r="O21" s="24">
        <v>21</v>
      </c>
      <c r="P21" s="81" t="s">
        <v>56</v>
      </c>
      <c r="Q21" s="82"/>
      <c r="R21" s="77" t="s">
        <v>63</v>
      </c>
      <c r="S21" s="77"/>
      <c r="T21" s="77"/>
      <c r="U21" s="77"/>
      <c r="V21" s="77"/>
      <c r="W21" s="77"/>
      <c r="X21" s="77"/>
      <c r="Y21" s="77"/>
      <c r="Z21" s="77"/>
      <c r="AA21" s="83" t="s">
        <v>64</v>
      </c>
      <c r="AB21" s="83"/>
      <c r="AC21" s="92" t="s">
        <v>65</v>
      </c>
      <c r="AD21" s="83"/>
      <c r="AE21" s="8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9" t="s">
        <v>19</v>
      </c>
      <c r="C22" s="50"/>
      <c r="D22" s="51"/>
      <c r="E22" s="29"/>
      <c r="F22" s="29"/>
      <c r="G22" s="29"/>
      <c r="H22" s="29"/>
      <c r="I22" s="29"/>
      <c r="J22" s="1"/>
      <c r="K22" s="52"/>
      <c r="L22" s="52"/>
      <c r="M22" s="52"/>
      <c r="N22" s="53"/>
      <c r="O22" s="24"/>
      <c r="P22" s="81" t="s">
        <v>57</v>
      </c>
      <c r="Q22" s="82"/>
      <c r="R22" s="77" t="s">
        <v>63</v>
      </c>
      <c r="S22" s="77"/>
      <c r="T22" s="77"/>
      <c r="U22" s="77"/>
      <c r="V22" s="77"/>
      <c r="W22" s="77"/>
      <c r="X22" s="77"/>
      <c r="Y22" s="77"/>
      <c r="Z22" s="77"/>
      <c r="AA22" s="83" t="s">
        <v>64</v>
      </c>
      <c r="AB22" s="83"/>
      <c r="AC22" s="92" t="s">
        <v>65</v>
      </c>
      <c r="AD22" s="83"/>
      <c r="AE22" s="8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4" t="s">
        <v>20</v>
      </c>
      <c r="C23" s="55"/>
      <c r="D23" s="56"/>
      <c r="E23" s="18">
        <f>SUM(E20:E22)</f>
        <v>51</v>
      </c>
      <c r="F23" s="18">
        <f>SUM(F20:F22)</f>
        <v>2</v>
      </c>
      <c r="G23" s="18">
        <f>SUM(G20:G22)</f>
        <v>7</v>
      </c>
      <c r="H23" s="18">
        <f>SUM(H20:H22)</f>
        <v>27</v>
      </c>
      <c r="I23" s="18">
        <f>SUM(I20:I22)</f>
        <v>154</v>
      </c>
      <c r="J23" s="1"/>
      <c r="K23" s="57">
        <f>PRODUCT((F23+G23)/E23)</f>
        <v>0.17647058823529413</v>
      </c>
      <c r="L23" s="57">
        <f>PRODUCT(H23/E23)</f>
        <v>0.52941176470588236</v>
      </c>
      <c r="M23" s="57">
        <f>PRODUCT(I23/E23)</f>
        <v>3.0196078431372548</v>
      </c>
      <c r="N23" s="31">
        <f>PRODUCT(I23/O23)</f>
        <v>0.45562130177514792</v>
      </c>
      <c r="O23" s="24">
        <f>SUM(O20:O22)</f>
        <v>338</v>
      </c>
      <c r="P23" s="85" t="s">
        <v>35</v>
      </c>
      <c r="Q23" s="86"/>
      <c r="R23" s="87" t="s">
        <v>63</v>
      </c>
      <c r="S23" s="87"/>
      <c r="T23" s="87"/>
      <c r="U23" s="87"/>
      <c r="V23" s="87"/>
      <c r="W23" s="87"/>
      <c r="X23" s="87"/>
      <c r="Y23" s="87"/>
      <c r="Z23" s="87"/>
      <c r="AA23" s="88" t="s">
        <v>64</v>
      </c>
      <c r="AB23" s="88"/>
      <c r="AC23" s="93" t="s">
        <v>65</v>
      </c>
      <c r="AD23" s="88"/>
      <c r="AE23" s="89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4"/>
      <c r="P24" s="1"/>
      <c r="Q24" s="38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9" customFormat="1" ht="15" customHeight="1" x14ac:dyDescent="0.25">
      <c r="A25" s="1"/>
      <c r="B25" s="1" t="s">
        <v>37</v>
      </c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 t="s">
        <v>50</v>
      </c>
      <c r="M25" s="1"/>
      <c r="N25" s="38"/>
      <c r="O25" s="24"/>
      <c r="P25" s="1"/>
      <c r="Q25" s="38"/>
      <c r="R25" s="1"/>
      <c r="S25" s="24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 t="s">
        <v>54</v>
      </c>
      <c r="M26" s="1"/>
      <c r="N26" s="38"/>
      <c r="O26" s="24"/>
      <c r="P26" s="1"/>
      <c r="Q26" s="38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43</v>
      </c>
      <c r="E27" s="1"/>
      <c r="F27" s="1"/>
      <c r="G27" s="1"/>
      <c r="H27" s="1"/>
      <c r="I27" s="1"/>
      <c r="J27" s="1"/>
      <c r="K27" s="1"/>
      <c r="L27" s="1" t="s">
        <v>61</v>
      </c>
      <c r="M27" s="1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8"/>
      <c r="D28" s="1" t="s">
        <v>42</v>
      </c>
      <c r="E28" s="1"/>
      <c r="F28" s="1"/>
      <c r="G28" s="1"/>
      <c r="H28" s="1"/>
      <c r="I28" s="1"/>
      <c r="J28" s="1"/>
      <c r="K28" s="1"/>
      <c r="L28" s="1" t="s">
        <v>62</v>
      </c>
      <c r="M28" s="59"/>
      <c r="N28" s="59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6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8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6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8"/>
      <c r="R30" s="1"/>
      <c r="S30" s="1"/>
      <c r="T30" s="24"/>
      <c r="U30" s="24"/>
      <c r="V30" s="58"/>
      <c r="W30" s="58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6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8"/>
      <c r="W31" s="58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24"/>
      <c r="V33" s="58"/>
      <c r="W33" s="58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6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8"/>
      <c r="R34" s="1"/>
      <c r="S34" s="1"/>
      <c r="T34" s="24"/>
      <c r="U34" s="24"/>
      <c r="V34" s="58"/>
      <c r="W34" s="58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60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8"/>
      <c r="R35" s="1"/>
      <c r="S35" s="1"/>
      <c r="T35" s="24"/>
      <c r="U35" s="24"/>
      <c r="V35" s="58"/>
      <c r="W35" s="58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60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8"/>
      <c r="R36" s="1"/>
      <c r="S36" s="1"/>
      <c r="T36" s="24"/>
      <c r="U36" s="24"/>
      <c r="V36" s="58"/>
      <c r="W36" s="58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60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8"/>
      <c r="R37" s="1"/>
      <c r="S37" s="1"/>
      <c r="T37" s="24"/>
      <c r="U37" s="24"/>
      <c r="V37" s="58"/>
      <c r="W37" s="58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60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8"/>
      <c r="R38" s="1"/>
      <c r="S38" s="1"/>
      <c r="T38" s="24"/>
      <c r="U38" s="24"/>
      <c r="V38" s="58"/>
      <c r="W38" s="58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60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8"/>
      <c r="R39" s="1"/>
      <c r="S39" s="1"/>
      <c r="T39" s="24"/>
      <c r="U39" s="24"/>
      <c r="V39" s="58"/>
      <c r="W39" s="58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60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8"/>
      <c r="R40" s="1"/>
      <c r="S40" s="1"/>
      <c r="T40" s="24"/>
      <c r="U40" s="24"/>
      <c r="V40" s="58"/>
      <c r="W40" s="58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60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8"/>
      <c r="R41" s="1"/>
      <c r="S41" s="1"/>
      <c r="T41" s="24"/>
      <c r="U41" s="24"/>
      <c r="V41" s="58"/>
      <c r="W41" s="58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60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8"/>
      <c r="R42" s="1"/>
      <c r="S42" s="1"/>
      <c r="T42" s="24"/>
      <c r="U42" s="24"/>
      <c r="V42" s="58"/>
      <c r="W42" s="58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60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8"/>
      <c r="R43" s="1"/>
      <c r="S43" s="1"/>
      <c r="T43" s="24"/>
      <c r="U43" s="24"/>
      <c r="V43" s="58"/>
      <c r="W43" s="58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60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8"/>
      <c r="R44" s="1"/>
      <c r="S44" s="1"/>
      <c r="T44" s="24"/>
      <c r="U44" s="24"/>
      <c r="V44" s="58"/>
      <c r="W44" s="58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60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8"/>
      <c r="R45" s="1"/>
      <c r="S45" s="1"/>
      <c r="T45" s="24"/>
      <c r="U45" s="24"/>
      <c r="V45" s="58"/>
      <c r="W45" s="58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60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8"/>
      <c r="R46" s="1"/>
      <c r="S46" s="1"/>
      <c r="T46" s="24"/>
      <c r="U46" s="24"/>
      <c r="V46" s="58"/>
      <c r="W46" s="58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60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8"/>
      <c r="R47" s="1"/>
      <c r="S47" s="1"/>
      <c r="T47" s="24"/>
      <c r="U47" s="24"/>
      <c r="V47" s="58"/>
      <c r="W47" s="58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60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8"/>
      <c r="R48" s="1"/>
      <c r="S48" s="1"/>
      <c r="T48" s="24"/>
      <c r="U48" s="24"/>
      <c r="V48" s="58"/>
      <c r="W48" s="58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60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8"/>
      <c r="R49" s="1"/>
      <c r="S49" s="1"/>
      <c r="T49" s="24"/>
      <c r="U49" s="24"/>
      <c r="V49" s="58"/>
      <c r="W49" s="58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60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8"/>
      <c r="R50" s="1"/>
      <c r="S50" s="1"/>
      <c r="T50" s="24"/>
      <c r="U50" s="24"/>
      <c r="V50" s="58"/>
      <c r="W50" s="58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60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8"/>
      <c r="R51" s="1"/>
      <c r="S51" s="1"/>
      <c r="T51" s="24"/>
      <c r="U51" s="24"/>
      <c r="V51" s="58"/>
      <c r="W51" s="58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60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8"/>
      <c r="R52" s="1"/>
      <c r="S52" s="1"/>
      <c r="T52" s="24"/>
      <c r="U52" s="24"/>
      <c r="V52" s="58"/>
      <c r="W52" s="58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60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8"/>
      <c r="R53" s="1"/>
      <c r="S53" s="1"/>
      <c r="T53" s="24"/>
      <c r="U53" s="24"/>
      <c r="V53" s="58"/>
      <c r="W53" s="58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60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8"/>
      <c r="R54" s="1"/>
      <c r="S54" s="1"/>
      <c r="T54" s="24"/>
      <c r="U54" s="24"/>
      <c r="V54" s="58"/>
      <c r="W54" s="58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60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8"/>
      <c r="R55" s="1"/>
      <c r="S55" s="1"/>
      <c r="T55" s="24"/>
      <c r="U55" s="24"/>
      <c r="V55" s="58"/>
      <c r="W55" s="58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60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8"/>
      <c r="R56" s="1"/>
      <c r="S56" s="1"/>
      <c r="T56" s="24"/>
      <c r="U56" s="24"/>
      <c r="V56" s="58"/>
      <c r="W56" s="58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60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8"/>
      <c r="R57" s="1"/>
      <c r="S57" s="1"/>
      <c r="T57" s="24"/>
      <c r="U57" s="24"/>
      <c r="V57" s="58"/>
      <c r="W57" s="58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60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8"/>
      <c r="R58" s="1"/>
      <c r="S58" s="1"/>
      <c r="T58" s="24"/>
      <c r="U58" s="24"/>
      <c r="V58" s="58"/>
      <c r="W58" s="58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60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8"/>
      <c r="R59" s="1"/>
      <c r="S59" s="1"/>
      <c r="T59" s="24"/>
      <c r="U59" s="24"/>
      <c r="V59" s="58"/>
      <c r="W59" s="58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60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8"/>
      <c r="R60" s="1"/>
      <c r="S60" s="1"/>
      <c r="T60" s="24"/>
      <c r="U60" s="24"/>
      <c r="V60" s="58"/>
      <c r="W60" s="58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60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8"/>
      <c r="R61" s="1"/>
      <c r="S61" s="1"/>
      <c r="T61" s="24"/>
      <c r="U61" s="24"/>
      <c r="V61" s="58"/>
      <c r="W61" s="58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60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8"/>
      <c r="R62" s="1"/>
      <c r="S62" s="1"/>
      <c r="T62" s="24"/>
      <c r="U62" s="24"/>
      <c r="V62" s="58"/>
      <c r="W62" s="58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60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8"/>
      <c r="R63" s="1"/>
      <c r="S63" s="1"/>
      <c r="T63" s="24"/>
      <c r="U63" s="24"/>
      <c r="V63" s="58"/>
      <c r="W63" s="58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60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8"/>
      <c r="R64" s="1"/>
      <c r="S64" s="1"/>
      <c r="T64" s="24"/>
      <c r="U64" s="24"/>
      <c r="V64" s="58"/>
      <c r="W64" s="58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60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8"/>
      <c r="R65" s="1"/>
      <c r="S65" s="1"/>
      <c r="T65" s="24"/>
      <c r="U65" s="24"/>
      <c r="V65" s="58"/>
      <c r="W65" s="58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60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8"/>
      <c r="R66" s="1"/>
      <c r="S66" s="1"/>
      <c r="T66" s="24"/>
      <c r="U66" s="24"/>
      <c r="V66" s="58"/>
      <c r="W66" s="58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60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8"/>
      <c r="R67" s="1"/>
      <c r="S67" s="1"/>
      <c r="T67" s="24"/>
      <c r="U67" s="24"/>
      <c r="V67" s="58"/>
      <c r="W67" s="58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60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8"/>
      <c r="R68" s="1"/>
      <c r="S68" s="1"/>
      <c r="T68" s="24"/>
      <c r="U68" s="24"/>
      <c r="V68" s="58"/>
      <c r="W68" s="58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60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8"/>
      <c r="R69" s="1"/>
      <c r="S69" s="1"/>
      <c r="T69" s="24"/>
      <c r="U69" s="24"/>
      <c r="V69" s="58"/>
      <c r="W69" s="58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</sheetData>
  <sortState ref="B10:Q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2020-09-21T22:33:24Z</dcterms:modified>
</cp:coreProperties>
</file>